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406B30A6-1BB9-4C10-8E7F-5AD15F582687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M22" i="1"/>
  <c r="K22" i="1"/>
  <c r="I22" i="1"/>
  <c r="G22" i="1"/>
  <c r="E22" i="1"/>
  <c r="M21" i="1"/>
  <c r="K21" i="1"/>
  <c r="I21" i="1"/>
  <c r="G21" i="1"/>
  <c r="E21" i="1"/>
  <c r="M20" i="1"/>
  <c r="K20" i="1"/>
  <c r="I20" i="1"/>
  <c r="G20" i="1"/>
  <c r="E20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N16" i="1" s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M2" i="1"/>
  <c r="K2" i="1"/>
  <c r="I2" i="1"/>
  <c r="G2" i="1"/>
  <c r="E2" i="1"/>
  <c r="P6" i="2" l="1"/>
  <c r="P7" i="2"/>
  <c r="P8" i="2"/>
  <c r="P9" i="2"/>
  <c r="Q9" i="2" s="1"/>
  <c r="P10" i="2"/>
  <c r="Q10" i="2" s="1"/>
  <c r="P11" i="2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P19" i="2"/>
  <c r="Q19" i="2" s="1"/>
  <c r="P20" i="2"/>
  <c r="Q20" i="2" s="1"/>
  <c r="P21" i="2"/>
  <c r="Q21" i="2" s="1"/>
  <c r="P22" i="2"/>
  <c r="Q22" i="2" s="1"/>
  <c r="P23" i="2"/>
  <c r="P24" i="2"/>
  <c r="P25" i="2"/>
  <c r="Q25" i="2" s="1"/>
  <c r="Q6" i="2"/>
  <c r="Q7" i="2"/>
  <c r="Q8" i="2"/>
  <c r="Q11" i="2"/>
  <c r="Q18" i="2"/>
  <c r="Q23" i="2"/>
  <c r="Q24" i="2"/>
  <c r="P5" i="2"/>
  <c r="Q5" i="2" s="1"/>
  <c r="C4" i="2"/>
  <c r="D4" i="2"/>
  <c r="E4" i="2"/>
  <c r="F4" i="2"/>
  <c r="G4" i="2"/>
  <c r="H4" i="2"/>
  <c r="I4" i="2"/>
  <c r="J4" i="2"/>
  <c r="K4" i="2"/>
  <c r="L4" i="2"/>
  <c r="M4" i="2"/>
  <c r="N4" i="2"/>
  <c r="O4" i="2"/>
  <c r="B4" i="2"/>
  <c r="J28" i="2" l="1"/>
  <c r="J30" i="2"/>
  <c r="J29" i="2"/>
</calcChain>
</file>

<file path=xl/sharedStrings.xml><?xml version="1.0" encoding="utf-8"?>
<sst xmlns="http://schemas.openxmlformats.org/spreadsheetml/2006/main" count="120" uniqueCount="89">
  <si>
    <t>МСУ</t>
  </si>
  <si>
    <t>Количество подавших заявление, чел.</t>
  </si>
  <si>
    <t>Приморский край</t>
  </si>
  <si>
    <t>2 Арсеньев ГО</t>
  </si>
  <si>
    <t>5 Владивосток ГО</t>
  </si>
  <si>
    <t>7 Находка ГО</t>
  </si>
  <si>
    <t>8 Партизанск ГО</t>
  </si>
  <si>
    <t>12 Фокино ГО</t>
  </si>
  <si>
    <t>20 Надеждинский МР</t>
  </si>
  <si>
    <t>24 Чугуевский МО</t>
  </si>
  <si>
    <t>34 Шкотовский МО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</si>
  <si>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</si>
  <si>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</si>
  <si>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</si>
  <si>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</si>
  <si>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</si>
  <si>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</si>
  <si>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</si>
  <si>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Артём ГО</t>
  </si>
  <si>
    <t>Владивосток ГО</t>
  </si>
  <si>
    <t>Находка ГО</t>
  </si>
  <si>
    <t>Анучинский МО</t>
  </si>
  <si>
    <t>Чугуевский МО</t>
  </si>
  <si>
    <t>Хорольский МО</t>
  </si>
  <si>
    <t>Шкотовский МО</t>
  </si>
  <si>
    <t>Код МСУ</t>
  </si>
  <si>
    <t>Кавалеровский МО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</si>
  <si>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</si>
  <si>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</si>
  <si>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</si>
  <si>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</si>
  <si>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Тестовый балл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</si>
  <si>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</si>
  <si>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</si>
  <si>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</si>
  <si>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</si>
  <si>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</si>
  <si>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</si>
  <si>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</si>
  <si>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</si>
  <si>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</si>
  <si>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</si>
  <si>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</si>
  <si>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15 Дальнереченский МР</t>
  </si>
  <si>
    <t>22 Пожарский МО</t>
  </si>
  <si>
    <t>32 Хасанский МО</t>
  </si>
  <si>
    <t>1 Артем ГО</t>
  </si>
  <si>
    <t>21 Октябрьский МР</t>
  </si>
  <si>
    <t>29  Хорольский МО</t>
  </si>
  <si>
    <t>минимальный балл - 27</t>
  </si>
  <si>
    <t>3 Дальнегорск ГО</t>
  </si>
  <si>
    <t>11 Анучинский МО</t>
  </si>
  <si>
    <t>13 Кавалеровский МО</t>
  </si>
  <si>
    <t>14 Красноармейский МО</t>
  </si>
  <si>
    <t>* 2  участника поменяли уровень выбрав профиль.</t>
  </si>
  <si>
    <t>** участник получил на математике базовой 5, на персдаче 4 64 балла</t>
  </si>
  <si>
    <t>кол-во участников, не преодолевших минимальный порог в  основные сроки и в  "президентские сроки"</t>
  </si>
  <si>
    <t>кол-во участников, из преодолевших минимальный порог в  основные сроки, но не преодолевших порог в  "президентские сроки"
Результат понижен</t>
  </si>
  <si>
    <t>кол-во участников, из преодолевших минимальный порог в  основные сроки и в  "президентские сроки"
Результат на  том же уровне</t>
  </si>
  <si>
    <t>кол-во участников, из преодолевших минимальный порог в  основные сроки и в  "президентские сроки"
Результат повышен</t>
  </si>
  <si>
    <t>кол-во участников, из преодолевших минимальный порог в  основные сроки и в  "президентские сроки"
Результат понижен</t>
  </si>
  <si>
    <t>не преодолели минимальный порог в  основной день, но перодолели в  "президентские сроки"</t>
  </si>
  <si>
    <t>преодолели порог в  основной день, но не преодолели в  "президентские сроки"</t>
  </si>
  <si>
    <t>преодолели порог в основной день и в  "президентские сроки"</t>
  </si>
  <si>
    <t>кол-во участников, не преодолевших минимальный порог в  основные сроки и  в  "президентские сроки", Результат остался на прежнем уровне</t>
  </si>
  <si>
    <t>кол-во участников, не преодолевших минимальный порог в  основные сроки и  в  "президентские сроки", Результат повышен</t>
  </si>
  <si>
    <t>кол-во участников, не преодолевших минимальный порог в  основные сроки и  в  "президентские сроки",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</si>
  <si>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сроки"</t>
  </si>
  <si>
    <t>кол-во участников, из не преодолевших минимальный порог в  основные сроки, но преодолевших минимальный порог в  "президентские сроки"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</si>
  <si>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сроки"</t>
  </si>
  <si>
    <t>кол-во участников,  преодолевших минимальный порог в  основные сроки и в  "президентские сроки"</t>
  </si>
  <si>
    <t>не преодолели минимальный порог ни в  основной день, ни в  "президентские сроки"</t>
  </si>
  <si>
    <r>
      <t xml:space="preserve">Количество </t>
    </r>
    <r>
      <rPr>
        <b/>
        <sz val="12"/>
        <color theme="1"/>
        <rFont val="Calibri"/>
        <family val="2"/>
        <charset val="204"/>
        <scheme val="minor"/>
      </rPr>
      <t>не</t>
    </r>
    <r>
      <rPr>
        <sz val="12"/>
        <color theme="1"/>
        <rFont val="Calibri"/>
        <family val="2"/>
        <charset val="204"/>
        <scheme val="minor"/>
      </rPr>
      <t xml:space="preserve"> преодолевших минимальный порог, чел.</t>
    </r>
  </si>
  <si>
    <t>Арсеньевский ГО</t>
  </si>
  <si>
    <t>Дальнегорский ГО</t>
  </si>
  <si>
    <t>Дальнереченский ГО</t>
  </si>
  <si>
    <t>Партизанский ГО</t>
  </si>
  <si>
    <t>ГО Спасск-Дальний</t>
  </si>
  <si>
    <t>ГО ЗАТО Фокино</t>
  </si>
  <si>
    <t>Красноармеский МО</t>
  </si>
  <si>
    <t>Дальнереченский МР</t>
  </si>
  <si>
    <t>Октябрьский МО</t>
  </si>
  <si>
    <t>Пожарский МО</t>
  </si>
  <si>
    <t>Хасансккий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</si>
  <si>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</si>
  <si>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</si>
  <si>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</si>
  <si>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"президентские сроки" (ВТГ). Рассматривается минимальный порог - 27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</si>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</sst>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1" xfId="0" applyFont="1" applyBorder="1" applyAlignment="1">
      <alignment horizontal="left" vertical="center"/>
    </xf>
    <xf numFmtId="0" fontId="10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5" borderId="0" xfId="0" applyFill="1"/>
    <xf numFmtId="0" fontId="4" fillId="5" borderId="0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Анучинский МО</c:v>
                </c:pt>
                <c:pt idx="10">
                  <c:v>ГО ЗАТО Фокино</c:v>
                </c:pt>
                <c:pt idx="11">
                  <c:v>Кавалеровский МО</c:v>
                </c:pt>
                <c:pt idx="12">
                  <c:v>Красноармеский МО</c:v>
                </c:pt>
                <c:pt idx="13">
                  <c:v>Дальнереченский МР</c:v>
                </c:pt>
                <c:pt idx="14">
                  <c:v>Надеждинский МР</c:v>
                </c:pt>
                <c:pt idx="15">
                  <c:v>Октябрьский МО</c:v>
                </c:pt>
                <c:pt idx="16">
                  <c:v>Пожарский МО</c:v>
                </c:pt>
                <c:pt idx="17">
                  <c:v>Чугуевский МО</c:v>
                </c:pt>
                <c:pt idx="18">
                  <c:v>Хорольский МО</c:v>
                </c:pt>
                <c:pt idx="19">
                  <c:v>Хасансккий МО</c:v>
                </c:pt>
                <c:pt idx="20">
                  <c:v>Шкотовский МО</c:v>
                </c:pt>
              </c:strCache>
            </c:strRef>
          </c:cat>
          <c:val>
            <c:numRef>
              <c:f>'Общие данные за 04.07'!$G$3:$G$23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10.144927536231885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 formatCode="0.0">
                  <c:v>18.181818181818183</c:v>
                </c:pt>
                <c:pt idx="9">
                  <c:v>0</c:v>
                </c:pt>
                <c:pt idx="10">
                  <c:v>0</c:v>
                </c:pt>
                <c:pt idx="11">
                  <c:v>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Анучинский МО</c:v>
                </c:pt>
                <c:pt idx="10">
                  <c:v>ГО ЗАТО Фокино</c:v>
                </c:pt>
                <c:pt idx="11">
                  <c:v>Кавалеровский МО</c:v>
                </c:pt>
                <c:pt idx="12">
                  <c:v>Красноармеский МО</c:v>
                </c:pt>
                <c:pt idx="13">
                  <c:v>Дальнереченский МР</c:v>
                </c:pt>
                <c:pt idx="14">
                  <c:v>Надеждинский МР</c:v>
                </c:pt>
                <c:pt idx="15">
                  <c:v>Октябрьский МО</c:v>
                </c:pt>
                <c:pt idx="16">
                  <c:v>Пожарский МО</c:v>
                </c:pt>
                <c:pt idx="17">
                  <c:v>Чугуевский МО</c:v>
                </c:pt>
                <c:pt idx="18">
                  <c:v>Хорольский МО</c:v>
                </c:pt>
                <c:pt idx="19">
                  <c:v>Хасансккий МО</c:v>
                </c:pt>
                <c:pt idx="20">
                  <c:v>Шкотовский МО</c:v>
                </c:pt>
              </c:strCache>
            </c:strRef>
          </c:cat>
          <c:val>
            <c:numRef>
              <c:f>'Общие данные за 04.07'!$I$3:$I$23</c:f>
              <c:numCache>
                <c:formatCode>0.0</c:formatCode>
                <c:ptCount val="21"/>
                <c:pt idx="0" formatCode="0">
                  <c:v>50</c:v>
                </c:pt>
                <c:pt idx="1">
                  <c:v>33.333333333333329</c:v>
                </c:pt>
                <c:pt idx="2" formatCode="0">
                  <c:v>100</c:v>
                </c:pt>
                <c:pt idx="3" formatCode="0">
                  <c:v>0</c:v>
                </c:pt>
                <c:pt idx="4">
                  <c:v>69.565217391304344</c:v>
                </c:pt>
                <c:pt idx="5">
                  <c:v>81.818181818181827</c:v>
                </c:pt>
                <c:pt idx="6" formatCode="0">
                  <c:v>100</c:v>
                </c:pt>
                <c:pt idx="7" formatCode="0">
                  <c:v>50</c:v>
                </c:pt>
                <c:pt idx="8">
                  <c:v>63.636363636363633</c:v>
                </c:pt>
                <c:pt idx="9" formatCode="0">
                  <c:v>100</c:v>
                </c:pt>
                <c:pt idx="10" formatCode="0">
                  <c:v>100</c:v>
                </c:pt>
                <c:pt idx="11" formatCode="0">
                  <c:v>50</c:v>
                </c:pt>
                <c:pt idx="12" formatCode="0">
                  <c:v>0</c:v>
                </c:pt>
                <c:pt idx="13" formatCode="0">
                  <c:v>100</c:v>
                </c:pt>
                <c:pt idx="14" formatCode="0">
                  <c:v>0</c:v>
                </c:pt>
                <c:pt idx="15" formatCode="0">
                  <c:v>100</c:v>
                </c:pt>
                <c:pt idx="16" formatCode="0">
                  <c:v>100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50</c:v>
                </c:pt>
                <c:pt idx="20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Анучинский МО</c:v>
                </c:pt>
                <c:pt idx="10">
                  <c:v>ГО ЗАТО Фокино</c:v>
                </c:pt>
                <c:pt idx="11">
                  <c:v>Кавалеровский МО</c:v>
                </c:pt>
                <c:pt idx="12">
                  <c:v>Красноармеский МО</c:v>
                </c:pt>
                <c:pt idx="13">
                  <c:v>Дальнереченский МР</c:v>
                </c:pt>
                <c:pt idx="14">
                  <c:v>Надеждинский МР</c:v>
                </c:pt>
                <c:pt idx="15">
                  <c:v>Октябрьский МО</c:v>
                </c:pt>
                <c:pt idx="16">
                  <c:v>Пожарский МО</c:v>
                </c:pt>
                <c:pt idx="17">
                  <c:v>Чугуевский МО</c:v>
                </c:pt>
                <c:pt idx="18">
                  <c:v>Хорольский МО</c:v>
                </c:pt>
                <c:pt idx="19">
                  <c:v>Хасансккий МО</c:v>
                </c:pt>
                <c:pt idx="20">
                  <c:v>Шкотовский МО</c:v>
                </c:pt>
              </c:strCache>
            </c:strRef>
          </c:cat>
          <c:val>
            <c:numRef>
              <c:f>'Общие данные за 04.07'!$K$3:$K$23</c:f>
              <c:numCache>
                <c:formatCode>0.0</c:formatCode>
                <c:ptCount val="21"/>
                <c:pt idx="0" formatCode="0">
                  <c:v>50</c:v>
                </c:pt>
                <c:pt idx="1">
                  <c:v>66.666666666666657</c:v>
                </c:pt>
                <c:pt idx="2" formatCode="0">
                  <c:v>0</c:v>
                </c:pt>
                <c:pt idx="3" formatCode="0">
                  <c:v>100</c:v>
                </c:pt>
                <c:pt idx="4">
                  <c:v>17.391304347826086</c:v>
                </c:pt>
                <c:pt idx="5">
                  <c:v>9.0909090909090917</c:v>
                </c:pt>
                <c:pt idx="6" formatCode="0">
                  <c:v>0</c:v>
                </c:pt>
                <c:pt idx="7" formatCode="0">
                  <c:v>50</c:v>
                </c:pt>
                <c:pt idx="8">
                  <c:v>18.181818181818183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100</c:v>
                </c:pt>
                <c:pt idx="13" formatCode="0">
                  <c:v>0</c:v>
                </c:pt>
                <c:pt idx="14" formatCode="0">
                  <c:v>100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100</c:v>
                </c:pt>
                <c:pt idx="18" formatCode="0">
                  <c:v>0</c:v>
                </c:pt>
                <c:pt idx="19" formatCode="0">
                  <c:v>50</c:v>
                </c:pt>
                <c:pt idx="2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сроки"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Артем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11 Анучинский МО</c:v>
                </c:pt>
                <c:pt idx="10">
                  <c:v>12 Фокино ГО</c:v>
                </c:pt>
                <c:pt idx="11">
                  <c:v>13 Кавалеровский МО</c:v>
                </c:pt>
                <c:pt idx="12">
                  <c:v>14 Красноармейский МО</c:v>
                </c:pt>
                <c:pt idx="13">
                  <c:v>15 Дальнереченский МР</c:v>
                </c:pt>
                <c:pt idx="14">
                  <c:v>20 Надеждинский МР</c:v>
                </c:pt>
                <c:pt idx="15">
                  <c:v>21 Октябрьский МР</c:v>
                </c:pt>
                <c:pt idx="16">
                  <c:v>22 Пожарский МО</c:v>
                </c:pt>
                <c:pt idx="17">
                  <c:v>24 Чугуевский МО</c:v>
                </c:pt>
                <c:pt idx="18">
                  <c:v>29  Хорольский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анализ'!$D$5:$D$25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сроки"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Артем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11 Анучинский МО</c:v>
                </c:pt>
                <c:pt idx="10">
                  <c:v>12 Фокино ГО</c:v>
                </c:pt>
                <c:pt idx="11">
                  <c:v>13 Кавалеровский МО</c:v>
                </c:pt>
                <c:pt idx="12">
                  <c:v>14 Красноармейский МО</c:v>
                </c:pt>
                <c:pt idx="13">
                  <c:v>15 Дальнереченский МР</c:v>
                </c:pt>
                <c:pt idx="14">
                  <c:v>20 Надеждинский МР</c:v>
                </c:pt>
                <c:pt idx="15">
                  <c:v>21 Октябрьский МР</c:v>
                </c:pt>
                <c:pt idx="16">
                  <c:v>22 Пожарский МО</c:v>
                </c:pt>
                <c:pt idx="17">
                  <c:v>24 Чугуевский МО</c:v>
                </c:pt>
                <c:pt idx="18">
                  <c:v>29  Хорольский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анализ'!$H$5:$H$25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сроки"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Артем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11 Анучинский МО</c:v>
                </c:pt>
                <c:pt idx="10">
                  <c:v>12 Фокино ГО</c:v>
                </c:pt>
                <c:pt idx="11">
                  <c:v>13 Кавалеровский МО</c:v>
                </c:pt>
                <c:pt idx="12">
                  <c:v>14 Красноармейский МО</c:v>
                </c:pt>
                <c:pt idx="13">
                  <c:v>15 Дальнереченский МР</c:v>
                </c:pt>
                <c:pt idx="14">
                  <c:v>20 Надеждинский МР</c:v>
                </c:pt>
                <c:pt idx="15">
                  <c:v>21 Октябрьский МР</c:v>
                </c:pt>
                <c:pt idx="16">
                  <c:v>22 Пожарский МО</c:v>
                </c:pt>
                <c:pt idx="17">
                  <c:v>24 Чугуевский МО</c:v>
                </c:pt>
                <c:pt idx="18">
                  <c:v>29  Хорольский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анализ'!$J$5:$J$25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сроки"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Артем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11 Анучинский МО</c:v>
                </c:pt>
                <c:pt idx="10">
                  <c:v>12 Фокино ГО</c:v>
                </c:pt>
                <c:pt idx="11">
                  <c:v>13 Кавалеровский МО</c:v>
                </c:pt>
                <c:pt idx="12">
                  <c:v>14 Красноармейский МО</c:v>
                </c:pt>
                <c:pt idx="13">
                  <c:v>15 Дальнереченский МР</c:v>
                </c:pt>
                <c:pt idx="14">
                  <c:v>20 Надеждинский МР</c:v>
                </c:pt>
                <c:pt idx="15">
                  <c:v>21 Октябрьский МР</c:v>
                </c:pt>
                <c:pt idx="16">
                  <c:v>22 Пожарский МО</c:v>
                </c:pt>
                <c:pt idx="17">
                  <c:v>24 Чугуевский МО</c:v>
                </c:pt>
                <c:pt idx="18">
                  <c:v>29  Хорольский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анализ'!$L$5:$L$25</c:f>
              <c:numCache>
                <c:formatCode>General</c:formatCode>
                <c:ptCount val="21"/>
                <c:pt idx="0">
                  <c:v>12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57</c:v>
                </c:pt>
                <c:pt idx="5">
                  <c:v>10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29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33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3"/>
  <sheetViews>
    <sheetView zoomScale="70" zoomScaleNormal="70" workbookViewId="0">
      <pane ySplit="1" topLeftCell="A2" activePane="bottomLeft" state="frozen"/>
      <selection pane="bottomLeft" activeCell="J4" sqref="J4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25</v>
      </c>
      <c r="B1" s="46" t="s">
        <v>0</v>
      </c>
      <c r="C1" s="46" t="s">
        <v>1</v>
      </c>
      <c r="D1" s="46" t="s">
        <v>33</v>
      </c>
      <c r="E1" s="46" t="s">
        <v>34</v>
      </c>
      <c r="F1" s="47" t="s">
        <v>72</v>
      </c>
      <c r="G1" s="47" t="s">
        <v>30</v>
      </c>
      <c r="H1" s="47" t="s">
        <v>28</v>
      </c>
      <c r="I1" s="47" t="s">
        <v>29</v>
      </c>
      <c r="J1" s="47" t="s">
        <v>17</v>
      </c>
      <c r="K1" s="47" t="s">
        <v>11</v>
      </c>
      <c r="L1" s="47" t="s">
        <v>16</v>
      </c>
      <c r="M1" s="47" t="s">
        <v>12</v>
      </c>
      <c r="N1" s="47" t="s">
        <v>13</v>
      </c>
      <c r="O1" s="47" t="s">
        <v>14</v>
      </c>
      <c r="P1" s="47" t="s">
        <v>15</v>
      </c>
      <c r="R1" s="4" t="s">
        <v>49</v>
      </c>
    </row>
    <row r="2" spans="1:18" ht="27" customHeight="1" x14ac:dyDescent="0.25">
      <c r="A2" s="35"/>
      <c r="B2" s="48" t="s">
        <v>2</v>
      </c>
      <c r="C2" s="49">
        <v>140</v>
      </c>
      <c r="D2" s="49">
        <v>131</v>
      </c>
      <c r="E2" s="50">
        <f>D2/C2*100</f>
        <v>93.571428571428569</v>
      </c>
      <c r="F2" s="51">
        <v>12</v>
      </c>
      <c r="G2" s="52">
        <f>F2/D2*100</f>
        <v>9.1603053435114496</v>
      </c>
      <c r="H2" s="51">
        <v>88</v>
      </c>
      <c r="I2" s="52">
        <f>H2/D2*100</f>
        <v>67.175572519083971</v>
      </c>
      <c r="J2" s="51">
        <v>29</v>
      </c>
      <c r="K2" s="52">
        <f>J2/D2*100</f>
        <v>22.137404580152673</v>
      </c>
      <c r="L2" s="51">
        <v>2</v>
      </c>
      <c r="M2" s="52">
        <f>L2/D2*100</f>
        <v>1.5267175572519083</v>
      </c>
      <c r="N2" s="51">
        <v>0</v>
      </c>
      <c r="O2" s="51">
        <v>0</v>
      </c>
      <c r="P2" s="51">
        <v>48</v>
      </c>
      <c r="Q2" s="3"/>
    </row>
    <row r="3" spans="1:18" ht="27" customHeight="1" x14ac:dyDescent="0.25">
      <c r="A3" s="46">
        <v>1</v>
      </c>
      <c r="B3" s="53" t="s">
        <v>18</v>
      </c>
      <c r="C3" s="46">
        <v>13</v>
      </c>
      <c r="D3" s="46">
        <v>12</v>
      </c>
      <c r="E3" s="54">
        <f>D3/C3*100</f>
        <v>92.307692307692307</v>
      </c>
      <c r="F3" s="55">
        <v>0</v>
      </c>
      <c r="G3" s="56">
        <f>F3/D3*100</f>
        <v>0</v>
      </c>
      <c r="H3" s="55">
        <v>6</v>
      </c>
      <c r="I3" s="56">
        <f>H3/D3*100</f>
        <v>50</v>
      </c>
      <c r="J3" s="55">
        <v>6</v>
      </c>
      <c r="K3" s="56">
        <f>J3/D3*100</f>
        <v>50</v>
      </c>
      <c r="L3" s="55">
        <v>0</v>
      </c>
      <c r="M3" s="56">
        <f>L3/D3*100</f>
        <v>0</v>
      </c>
      <c r="N3" s="55">
        <v>0</v>
      </c>
      <c r="O3" s="55">
        <v>0</v>
      </c>
      <c r="P3" s="56">
        <v>48</v>
      </c>
      <c r="Q3" s="3"/>
    </row>
    <row r="4" spans="1:18" ht="27" customHeight="1" x14ac:dyDescent="0.25">
      <c r="A4" s="46">
        <v>2</v>
      </c>
      <c r="B4" s="53" t="s">
        <v>73</v>
      </c>
      <c r="C4" s="46">
        <v>3</v>
      </c>
      <c r="D4" s="46">
        <v>3</v>
      </c>
      <c r="E4" s="57">
        <f t="shared" ref="E4:E23" si="0">D4/C4*100</f>
        <v>100</v>
      </c>
      <c r="F4" s="55">
        <v>0</v>
      </c>
      <c r="G4" s="56">
        <f t="shared" ref="G4:G23" si="1">F4/D4*100</f>
        <v>0</v>
      </c>
      <c r="H4" s="55">
        <v>1</v>
      </c>
      <c r="I4" s="58">
        <f t="shared" ref="I4:I23" si="2">H4/D4*100</f>
        <v>33.333333333333329</v>
      </c>
      <c r="J4" s="55">
        <v>2</v>
      </c>
      <c r="K4" s="58">
        <f t="shared" ref="K4:K23" si="3">J4/D4*100</f>
        <v>66.666666666666657</v>
      </c>
      <c r="L4" s="55">
        <v>0</v>
      </c>
      <c r="M4" s="56">
        <f t="shared" ref="M4:M23" si="4">L4/D4*100</f>
        <v>0</v>
      </c>
      <c r="N4" s="55">
        <v>0</v>
      </c>
      <c r="O4" s="55">
        <v>0</v>
      </c>
      <c r="P4" s="56">
        <v>49</v>
      </c>
      <c r="Q4" s="3"/>
    </row>
    <row r="5" spans="1:18" ht="27" customHeight="1" x14ac:dyDescent="0.25">
      <c r="A5" s="46">
        <v>3</v>
      </c>
      <c r="B5" s="53" t="s">
        <v>74</v>
      </c>
      <c r="C5" s="46">
        <v>3</v>
      </c>
      <c r="D5" s="46">
        <v>3</v>
      </c>
      <c r="E5" s="57">
        <f t="shared" si="0"/>
        <v>100</v>
      </c>
      <c r="F5" s="55">
        <v>0</v>
      </c>
      <c r="G5" s="56">
        <f t="shared" si="1"/>
        <v>0</v>
      </c>
      <c r="H5" s="55">
        <v>3</v>
      </c>
      <c r="I5" s="56">
        <f t="shared" si="2"/>
        <v>100</v>
      </c>
      <c r="J5" s="55">
        <v>0</v>
      </c>
      <c r="K5" s="56">
        <f t="shared" si="3"/>
        <v>0</v>
      </c>
      <c r="L5" s="55">
        <v>0</v>
      </c>
      <c r="M5" s="56">
        <f t="shared" si="4"/>
        <v>0</v>
      </c>
      <c r="N5" s="55">
        <v>0</v>
      </c>
      <c r="O5" s="55">
        <v>0</v>
      </c>
      <c r="P5" s="56">
        <v>50</v>
      </c>
      <c r="Q5" s="3"/>
    </row>
    <row r="6" spans="1:18" ht="27" customHeight="1" x14ac:dyDescent="0.25">
      <c r="A6" s="46">
        <v>4</v>
      </c>
      <c r="B6" s="53" t="s">
        <v>75</v>
      </c>
      <c r="C6" s="46">
        <v>1</v>
      </c>
      <c r="D6" s="46">
        <v>1</v>
      </c>
      <c r="E6" s="57">
        <f t="shared" si="0"/>
        <v>100</v>
      </c>
      <c r="F6" s="55">
        <v>0</v>
      </c>
      <c r="G6" s="56">
        <f t="shared" si="1"/>
        <v>0</v>
      </c>
      <c r="H6" s="55">
        <v>0</v>
      </c>
      <c r="I6" s="56">
        <f t="shared" si="2"/>
        <v>0</v>
      </c>
      <c r="J6" s="55">
        <v>1</v>
      </c>
      <c r="K6" s="56">
        <f t="shared" si="3"/>
        <v>100</v>
      </c>
      <c r="L6" s="55">
        <v>0</v>
      </c>
      <c r="M6" s="56">
        <f t="shared" si="4"/>
        <v>0</v>
      </c>
      <c r="N6" s="55">
        <v>0</v>
      </c>
      <c r="O6" s="55">
        <v>0</v>
      </c>
      <c r="P6" s="56">
        <v>72</v>
      </c>
      <c r="Q6" s="3"/>
    </row>
    <row r="7" spans="1:18" ht="27" customHeight="1" x14ac:dyDescent="0.25">
      <c r="A7" s="46">
        <v>5</v>
      </c>
      <c r="B7" s="53" t="s">
        <v>19</v>
      </c>
      <c r="C7" s="46">
        <v>75</v>
      </c>
      <c r="D7" s="46">
        <v>69</v>
      </c>
      <c r="E7" s="57">
        <f t="shared" si="0"/>
        <v>92</v>
      </c>
      <c r="F7" s="55">
        <v>7</v>
      </c>
      <c r="G7" s="58">
        <f t="shared" si="1"/>
        <v>10.144927536231885</v>
      </c>
      <c r="H7" s="55">
        <v>48</v>
      </c>
      <c r="I7" s="58">
        <f t="shared" si="2"/>
        <v>69.565217391304344</v>
      </c>
      <c r="J7" s="55">
        <v>12</v>
      </c>
      <c r="K7" s="58">
        <f t="shared" si="3"/>
        <v>17.391304347826086</v>
      </c>
      <c r="L7" s="55">
        <v>2</v>
      </c>
      <c r="M7" s="56">
        <f t="shared" si="4"/>
        <v>2.8985507246376812</v>
      </c>
      <c r="N7" s="55">
        <v>0</v>
      </c>
      <c r="O7" s="55">
        <v>0</v>
      </c>
      <c r="P7" s="56">
        <v>48</v>
      </c>
      <c r="Q7" s="3"/>
    </row>
    <row r="8" spans="1:18" ht="27" customHeight="1" x14ac:dyDescent="0.25">
      <c r="A8" s="46">
        <v>7</v>
      </c>
      <c r="B8" s="53" t="s">
        <v>20</v>
      </c>
      <c r="C8" s="46">
        <v>11</v>
      </c>
      <c r="D8" s="46">
        <v>11</v>
      </c>
      <c r="E8" s="57">
        <f t="shared" si="0"/>
        <v>100</v>
      </c>
      <c r="F8" s="55">
        <v>1</v>
      </c>
      <c r="G8" s="56">
        <f t="shared" si="1"/>
        <v>9.0909090909090917</v>
      </c>
      <c r="H8" s="55">
        <v>9</v>
      </c>
      <c r="I8" s="58">
        <f t="shared" si="2"/>
        <v>81.818181818181827</v>
      </c>
      <c r="J8" s="55">
        <v>1</v>
      </c>
      <c r="K8" s="58">
        <f t="shared" si="3"/>
        <v>9.0909090909090917</v>
      </c>
      <c r="L8" s="55">
        <v>0</v>
      </c>
      <c r="M8" s="56">
        <f t="shared" si="4"/>
        <v>0</v>
      </c>
      <c r="N8" s="55">
        <v>0</v>
      </c>
      <c r="O8" s="55">
        <v>0</v>
      </c>
      <c r="P8" s="56">
        <v>48</v>
      </c>
      <c r="Q8" s="3"/>
    </row>
    <row r="9" spans="1:18" ht="27" customHeight="1" x14ac:dyDescent="0.25">
      <c r="A9" s="46">
        <v>8</v>
      </c>
      <c r="B9" s="53" t="s">
        <v>76</v>
      </c>
      <c r="C9" s="46">
        <v>3</v>
      </c>
      <c r="D9" s="46">
        <v>3</v>
      </c>
      <c r="E9" s="57">
        <f t="shared" si="0"/>
        <v>100</v>
      </c>
      <c r="F9" s="55">
        <v>0</v>
      </c>
      <c r="G9" s="56">
        <f t="shared" si="1"/>
        <v>0</v>
      </c>
      <c r="H9" s="55">
        <v>3</v>
      </c>
      <c r="I9" s="56">
        <f t="shared" si="2"/>
        <v>100</v>
      </c>
      <c r="J9" s="55">
        <v>0</v>
      </c>
      <c r="K9" s="56">
        <f t="shared" si="3"/>
        <v>0</v>
      </c>
      <c r="L9" s="55">
        <v>0</v>
      </c>
      <c r="M9" s="56">
        <f t="shared" si="4"/>
        <v>0</v>
      </c>
      <c r="N9" s="55">
        <v>0</v>
      </c>
      <c r="O9" s="55">
        <v>0</v>
      </c>
      <c r="P9" s="55">
        <v>49</v>
      </c>
      <c r="Q9" s="3"/>
    </row>
    <row r="10" spans="1:18" ht="27" customHeight="1" x14ac:dyDescent="0.25">
      <c r="A10" s="46">
        <v>9</v>
      </c>
      <c r="B10" s="53" t="s">
        <v>77</v>
      </c>
      <c r="C10" s="46">
        <v>3</v>
      </c>
      <c r="D10" s="46">
        <v>2</v>
      </c>
      <c r="E10" s="54">
        <f t="shared" si="0"/>
        <v>66.666666666666657</v>
      </c>
      <c r="F10" s="55">
        <v>0</v>
      </c>
      <c r="G10" s="56">
        <f t="shared" si="1"/>
        <v>0</v>
      </c>
      <c r="H10" s="55">
        <v>1</v>
      </c>
      <c r="I10" s="56">
        <f t="shared" si="2"/>
        <v>50</v>
      </c>
      <c r="J10" s="55">
        <v>1</v>
      </c>
      <c r="K10" s="56">
        <f t="shared" si="3"/>
        <v>50</v>
      </c>
      <c r="L10" s="55">
        <v>0</v>
      </c>
      <c r="M10" s="56">
        <f t="shared" si="4"/>
        <v>0</v>
      </c>
      <c r="N10" s="55">
        <v>0</v>
      </c>
      <c r="O10" s="55">
        <v>0</v>
      </c>
      <c r="P10" s="55">
        <v>49</v>
      </c>
      <c r="Q10" s="3"/>
    </row>
    <row r="11" spans="1:18" ht="27" customHeight="1" x14ac:dyDescent="0.25">
      <c r="A11" s="46">
        <v>10</v>
      </c>
      <c r="B11" s="53" t="s">
        <v>39</v>
      </c>
      <c r="C11" s="46">
        <v>11</v>
      </c>
      <c r="D11" s="46">
        <v>11</v>
      </c>
      <c r="E11" s="57">
        <f t="shared" si="0"/>
        <v>100</v>
      </c>
      <c r="F11" s="55">
        <v>2</v>
      </c>
      <c r="G11" s="58">
        <f t="shared" si="1"/>
        <v>18.181818181818183</v>
      </c>
      <c r="H11" s="55">
        <v>7</v>
      </c>
      <c r="I11" s="58">
        <f t="shared" si="2"/>
        <v>63.636363636363633</v>
      </c>
      <c r="J11" s="55">
        <v>2</v>
      </c>
      <c r="K11" s="58">
        <f t="shared" si="3"/>
        <v>18.181818181818183</v>
      </c>
      <c r="L11" s="55">
        <v>0</v>
      </c>
      <c r="M11" s="56">
        <f t="shared" si="4"/>
        <v>0</v>
      </c>
      <c r="N11" s="55">
        <v>0</v>
      </c>
      <c r="O11" s="55">
        <v>0</v>
      </c>
      <c r="P11" s="56">
        <v>48</v>
      </c>
      <c r="Q11" s="3"/>
    </row>
    <row r="12" spans="1:18" ht="27" customHeight="1" x14ac:dyDescent="0.25">
      <c r="A12" s="46">
        <v>11</v>
      </c>
      <c r="B12" s="53" t="s">
        <v>21</v>
      </c>
      <c r="C12" s="46">
        <v>1</v>
      </c>
      <c r="D12" s="46">
        <v>1</v>
      </c>
      <c r="E12" s="57">
        <f t="shared" si="0"/>
        <v>100</v>
      </c>
      <c r="F12" s="55">
        <v>0</v>
      </c>
      <c r="G12" s="56">
        <f t="shared" si="1"/>
        <v>0</v>
      </c>
      <c r="H12" s="55">
        <v>1</v>
      </c>
      <c r="I12" s="56">
        <f t="shared" si="2"/>
        <v>100</v>
      </c>
      <c r="J12" s="55">
        <v>0</v>
      </c>
      <c r="K12" s="56">
        <f t="shared" si="3"/>
        <v>0</v>
      </c>
      <c r="L12" s="55">
        <v>0</v>
      </c>
      <c r="M12" s="56">
        <f t="shared" si="4"/>
        <v>0</v>
      </c>
      <c r="N12" s="55">
        <v>0</v>
      </c>
      <c r="O12" s="55">
        <v>0</v>
      </c>
      <c r="P12" s="56">
        <v>46</v>
      </c>
      <c r="Q12" s="3"/>
    </row>
    <row r="13" spans="1:18" ht="27" customHeight="1" x14ac:dyDescent="0.25">
      <c r="A13" s="46">
        <v>12</v>
      </c>
      <c r="B13" s="53" t="s">
        <v>78</v>
      </c>
      <c r="C13" s="46">
        <v>3</v>
      </c>
      <c r="D13" s="46">
        <v>3</v>
      </c>
      <c r="E13" s="57">
        <f t="shared" si="0"/>
        <v>100</v>
      </c>
      <c r="F13" s="55">
        <v>0</v>
      </c>
      <c r="G13" s="56">
        <f t="shared" si="1"/>
        <v>0</v>
      </c>
      <c r="H13" s="55">
        <v>3</v>
      </c>
      <c r="I13" s="56">
        <f t="shared" si="2"/>
        <v>100</v>
      </c>
      <c r="J13" s="55">
        <v>0</v>
      </c>
      <c r="K13" s="56">
        <f t="shared" si="3"/>
        <v>0</v>
      </c>
      <c r="L13" s="55">
        <v>0</v>
      </c>
      <c r="M13" s="56">
        <f t="shared" si="4"/>
        <v>0</v>
      </c>
      <c r="N13" s="55">
        <v>0</v>
      </c>
      <c r="O13" s="55">
        <v>0</v>
      </c>
      <c r="P13" s="56">
        <v>58</v>
      </c>
      <c r="Q13" s="3"/>
    </row>
    <row r="14" spans="1:18" ht="27" customHeight="1" x14ac:dyDescent="0.25">
      <c r="A14" s="46">
        <v>13</v>
      </c>
      <c r="B14" s="53" t="s">
        <v>26</v>
      </c>
      <c r="C14" s="46">
        <v>2</v>
      </c>
      <c r="D14" s="46">
        <v>2</v>
      </c>
      <c r="E14" s="57">
        <f t="shared" si="0"/>
        <v>100</v>
      </c>
      <c r="F14" s="55">
        <v>1</v>
      </c>
      <c r="G14" s="56">
        <f t="shared" si="1"/>
        <v>50</v>
      </c>
      <c r="H14" s="55">
        <v>1</v>
      </c>
      <c r="I14" s="56">
        <f t="shared" si="2"/>
        <v>50</v>
      </c>
      <c r="J14" s="55">
        <v>0</v>
      </c>
      <c r="K14" s="56">
        <f t="shared" si="3"/>
        <v>0</v>
      </c>
      <c r="L14" s="55">
        <v>0</v>
      </c>
      <c r="M14" s="56">
        <f t="shared" si="4"/>
        <v>0</v>
      </c>
      <c r="N14" s="55">
        <v>0</v>
      </c>
      <c r="O14" s="55">
        <v>0</v>
      </c>
      <c r="P14" s="56">
        <v>39</v>
      </c>
      <c r="Q14" s="3"/>
    </row>
    <row r="15" spans="1:18" ht="27" customHeight="1" x14ac:dyDescent="0.25">
      <c r="A15" s="46">
        <v>14</v>
      </c>
      <c r="B15" s="53" t="s">
        <v>79</v>
      </c>
      <c r="C15" s="46">
        <v>1</v>
      </c>
      <c r="D15" s="46">
        <v>1</v>
      </c>
      <c r="E15" s="57">
        <f t="shared" si="0"/>
        <v>100</v>
      </c>
      <c r="F15" s="55">
        <v>0</v>
      </c>
      <c r="G15" s="56">
        <f t="shared" si="1"/>
        <v>0</v>
      </c>
      <c r="H15" s="55">
        <v>0</v>
      </c>
      <c r="I15" s="56">
        <f t="shared" si="2"/>
        <v>0</v>
      </c>
      <c r="J15" s="55">
        <v>1</v>
      </c>
      <c r="K15" s="56">
        <f t="shared" si="3"/>
        <v>100</v>
      </c>
      <c r="L15" s="55">
        <v>0</v>
      </c>
      <c r="M15" s="56">
        <f t="shared" si="4"/>
        <v>0</v>
      </c>
      <c r="N15" s="55">
        <v>0</v>
      </c>
      <c r="O15" s="55">
        <v>0</v>
      </c>
      <c r="P15" s="56">
        <v>70</v>
      </c>
      <c r="Q15" s="3"/>
    </row>
    <row r="16" spans="1:18" ht="27" customHeight="1" x14ac:dyDescent="0.25">
      <c r="A16" s="46">
        <v>15</v>
      </c>
      <c r="B16" s="53" t="s">
        <v>80</v>
      </c>
      <c r="C16" s="46">
        <v>1</v>
      </c>
      <c r="D16" s="46">
        <v>1</v>
      </c>
      <c r="E16" s="57">
        <f t="shared" si="0"/>
        <v>100</v>
      </c>
      <c r="F16" s="55">
        <v>0</v>
      </c>
      <c r="G16" s="56">
        <f t="shared" si="1"/>
        <v>0</v>
      </c>
      <c r="H16" s="55">
        <v>1</v>
      </c>
      <c r="I16" s="56">
        <f t="shared" si="2"/>
        <v>100</v>
      </c>
      <c r="J16" s="55">
        <v>0</v>
      </c>
      <c r="K16" s="56">
        <f t="shared" si="3"/>
        <v>0</v>
      </c>
      <c r="L16" s="55">
        <v>0</v>
      </c>
      <c r="M16" s="56">
        <f t="shared" si="4"/>
        <v>0</v>
      </c>
      <c r="N16" s="56">
        <f>M16/E16*100</f>
        <v>0</v>
      </c>
      <c r="O16" s="56">
        <v>0</v>
      </c>
      <c r="P16" s="56">
        <v>46</v>
      </c>
      <c r="Q16" s="3"/>
    </row>
    <row r="17" spans="1:17" ht="27" customHeight="1" x14ac:dyDescent="0.25">
      <c r="A17" s="46">
        <v>20</v>
      </c>
      <c r="B17" s="53" t="s">
        <v>27</v>
      </c>
      <c r="C17" s="46">
        <v>1</v>
      </c>
      <c r="D17" s="46">
        <v>1</v>
      </c>
      <c r="E17" s="57">
        <f t="shared" si="0"/>
        <v>100</v>
      </c>
      <c r="F17" s="55">
        <v>0</v>
      </c>
      <c r="G17" s="56">
        <f t="shared" si="1"/>
        <v>0</v>
      </c>
      <c r="H17" s="55">
        <v>0</v>
      </c>
      <c r="I17" s="56">
        <f t="shared" si="2"/>
        <v>0</v>
      </c>
      <c r="J17" s="55">
        <v>1</v>
      </c>
      <c r="K17" s="56">
        <f t="shared" si="3"/>
        <v>100</v>
      </c>
      <c r="L17" s="55">
        <v>0</v>
      </c>
      <c r="M17" s="56">
        <f t="shared" si="4"/>
        <v>0</v>
      </c>
      <c r="N17" s="55">
        <v>0</v>
      </c>
      <c r="O17" s="55">
        <v>0</v>
      </c>
      <c r="P17" s="56">
        <v>64</v>
      </c>
      <c r="Q17" s="3"/>
    </row>
    <row r="18" spans="1:17" ht="27" customHeight="1" x14ac:dyDescent="0.25">
      <c r="A18" s="46">
        <v>21</v>
      </c>
      <c r="B18" s="53" t="s">
        <v>81</v>
      </c>
      <c r="C18" s="46">
        <v>1</v>
      </c>
      <c r="D18" s="46">
        <v>1</v>
      </c>
      <c r="E18" s="57">
        <f t="shared" si="0"/>
        <v>100</v>
      </c>
      <c r="F18" s="55">
        <v>0</v>
      </c>
      <c r="G18" s="56">
        <f t="shared" si="1"/>
        <v>0</v>
      </c>
      <c r="H18" s="55">
        <v>1</v>
      </c>
      <c r="I18" s="56">
        <f t="shared" si="2"/>
        <v>100</v>
      </c>
      <c r="J18" s="55">
        <v>0</v>
      </c>
      <c r="K18" s="56">
        <f t="shared" si="3"/>
        <v>0</v>
      </c>
      <c r="L18" s="55">
        <v>0</v>
      </c>
      <c r="M18" s="56">
        <f t="shared" si="4"/>
        <v>0</v>
      </c>
      <c r="N18" s="55">
        <v>0</v>
      </c>
      <c r="O18" s="55">
        <v>0</v>
      </c>
      <c r="P18" s="56">
        <v>58</v>
      </c>
      <c r="Q18" s="3"/>
    </row>
    <row r="19" spans="1:17" ht="27" customHeight="1" x14ac:dyDescent="0.25">
      <c r="A19" s="46">
        <v>22</v>
      </c>
      <c r="B19" s="53" t="s">
        <v>82</v>
      </c>
      <c r="C19" s="46">
        <v>2</v>
      </c>
      <c r="D19" s="46">
        <v>1</v>
      </c>
      <c r="E19" s="57">
        <f t="shared" si="0"/>
        <v>50</v>
      </c>
      <c r="F19" s="55">
        <v>0</v>
      </c>
      <c r="G19" s="56">
        <f t="shared" si="1"/>
        <v>0</v>
      </c>
      <c r="H19" s="55">
        <v>1</v>
      </c>
      <c r="I19" s="56">
        <f t="shared" si="2"/>
        <v>100</v>
      </c>
      <c r="J19" s="55">
        <v>0</v>
      </c>
      <c r="K19" s="56">
        <f t="shared" si="3"/>
        <v>0</v>
      </c>
      <c r="L19" s="55">
        <v>0</v>
      </c>
      <c r="M19" s="56">
        <f t="shared" si="4"/>
        <v>0</v>
      </c>
      <c r="N19" s="55">
        <v>0</v>
      </c>
      <c r="O19" s="55">
        <v>0</v>
      </c>
      <c r="P19" s="56">
        <v>40</v>
      </c>
      <c r="Q19" s="3"/>
    </row>
    <row r="20" spans="1:17" ht="27" customHeight="1" x14ac:dyDescent="0.25">
      <c r="A20" s="46">
        <v>24</v>
      </c>
      <c r="B20" s="53" t="s">
        <v>22</v>
      </c>
      <c r="C20" s="46">
        <v>1</v>
      </c>
      <c r="D20" s="46">
        <v>1</v>
      </c>
      <c r="E20" s="57">
        <f t="shared" si="0"/>
        <v>100</v>
      </c>
      <c r="F20" s="55">
        <v>0</v>
      </c>
      <c r="G20" s="56">
        <f t="shared" si="1"/>
        <v>0</v>
      </c>
      <c r="H20" s="55">
        <v>0</v>
      </c>
      <c r="I20" s="56">
        <f t="shared" si="2"/>
        <v>0</v>
      </c>
      <c r="J20" s="55">
        <v>1</v>
      </c>
      <c r="K20" s="56">
        <f t="shared" si="3"/>
        <v>100</v>
      </c>
      <c r="L20" s="55">
        <v>0</v>
      </c>
      <c r="M20" s="56">
        <f t="shared" si="4"/>
        <v>0</v>
      </c>
      <c r="N20" s="55">
        <v>0</v>
      </c>
      <c r="O20" s="55">
        <v>0</v>
      </c>
      <c r="P20" s="56">
        <v>64</v>
      </c>
      <c r="Q20" s="3"/>
    </row>
    <row r="21" spans="1:17" ht="27" customHeight="1" x14ac:dyDescent="0.25">
      <c r="A21" s="46">
        <v>29</v>
      </c>
      <c r="B21" s="53" t="s">
        <v>23</v>
      </c>
      <c r="C21" s="46">
        <v>1</v>
      </c>
      <c r="D21" s="46">
        <v>1</v>
      </c>
      <c r="E21" s="57">
        <f t="shared" si="0"/>
        <v>100</v>
      </c>
      <c r="F21" s="55">
        <v>1</v>
      </c>
      <c r="G21" s="56">
        <f t="shared" si="1"/>
        <v>100</v>
      </c>
      <c r="H21" s="55">
        <v>0</v>
      </c>
      <c r="I21" s="56">
        <f t="shared" si="2"/>
        <v>0</v>
      </c>
      <c r="J21" s="55">
        <v>0</v>
      </c>
      <c r="K21" s="56">
        <f t="shared" si="3"/>
        <v>0</v>
      </c>
      <c r="L21" s="55">
        <v>0</v>
      </c>
      <c r="M21" s="56">
        <f t="shared" si="4"/>
        <v>0</v>
      </c>
      <c r="N21" s="55">
        <v>0</v>
      </c>
      <c r="O21" s="55">
        <v>0</v>
      </c>
      <c r="P21" s="56">
        <v>17</v>
      </c>
      <c r="Q21" s="3"/>
    </row>
    <row r="22" spans="1:17" ht="27" customHeight="1" x14ac:dyDescent="0.25">
      <c r="A22" s="46">
        <v>32</v>
      </c>
      <c r="B22" s="53" t="s">
        <v>83</v>
      </c>
      <c r="C22" s="46">
        <v>2</v>
      </c>
      <c r="D22" s="46">
        <v>2</v>
      </c>
      <c r="E22" s="57">
        <f t="shared" si="0"/>
        <v>100</v>
      </c>
      <c r="F22" s="55">
        <v>0</v>
      </c>
      <c r="G22" s="56">
        <f t="shared" si="1"/>
        <v>0</v>
      </c>
      <c r="H22" s="55">
        <v>1</v>
      </c>
      <c r="I22" s="56">
        <f t="shared" si="2"/>
        <v>50</v>
      </c>
      <c r="J22" s="55">
        <v>1</v>
      </c>
      <c r="K22" s="56">
        <f t="shared" si="3"/>
        <v>50</v>
      </c>
      <c r="L22" s="55">
        <v>0</v>
      </c>
      <c r="M22" s="56">
        <f t="shared" si="4"/>
        <v>0</v>
      </c>
      <c r="N22" s="55">
        <v>0</v>
      </c>
      <c r="O22" s="55">
        <v>0</v>
      </c>
      <c r="P22" s="56">
        <v>48</v>
      </c>
      <c r="Q22" s="3"/>
    </row>
    <row r="23" spans="1:17" ht="27" customHeight="1" x14ac:dyDescent="0.25">
      <c r="A23" s="55">
        <v>34</v>
      </c>
      <c r="B23" s="59" t="s">
        <v>24</v>
      </c>
      <c r="C23" s="55">
        <v>1</v>
      </c>
      <c r="D23" s="55">
        <v>1</v>
      </c>
      <c r="E23" s="57">
        <f t="shared" si="0"/>
        <v>100</v>
      </c>
      <c r="F23" s="55">
        <v>0</v>
      </c>
      <c r="G23" s="56">
        <f t="shared" si="1"/>
        <v>0</v>
      </c>
      <c r="H23" s="55">
        <v>1</v>
      </c>
      <c r="I23" s="56">
        <f t="shared" si="2"/>
        <v>100</v>
      </c>
      <c r="J23" s="55">
        <v>0</v>
      </c>
      <c r="K23" s="56">
        <f t="shared" si="3"/>
        <v>0</v>
      </c>
      <c r="L23" s="55">
        <v>0</v>
      </c>
      <c r="M23" s="56">
        <f t="shared" si="4"/>
        <v>0</v>
      </c>
      <c r="N23" s="55">
        <v>0</v>
      </c>
      <c r="O23" s="55">
        <v>0</v>
      </c>
      <c r="P23" s="55">
        <v>34</v>
      </c>
      <c r="Q2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O37"/>
  <sheetViews>
    <sheetView zoomScale="70" zoomScaleNormal="70" workbookViewId="0">
      <selection activeCell="T3" sqref="T3:T23"/>
    </sheetView>
  </sheetViews>
  <sheetFormatPr defaultColWidth="11.5703125" defaultRowHeight="15" x14ac:dyDescent="0.25"/>
  <cols>
    <col min="1" max="1" width="33.7109375" customWidth="1"/>
  </cols>
  <sheetData>
    <row r="1" spans="1:23" x14ac:dyDescent="0.25">
      <c r="B1" s="61" t="s">
        <v>31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3" ht="18.75" x14ac:dyDescent="0.3">
      <c r="A2" s="7" t="s">
        <v>25</v>
      </c>
      <c r="B2" s="7">
        <v>6</v>
      </c>
      <c r="C2" s="7">
        <v>11</v>
      </c>
      <c r="D2" s="7">
        <v>17</v>
      </c>
      <c r="E2" s="7">
        <v>22</v>
      </c>
      <c r="F2" s="7">
        <v>27</v>
      </c>
      <c r="G2" s="7">
        <v>34</v>
      </c>
      <c r="H2" s="7">
        <v>40</v>
      </c>
      <c r="I2" s="7">
        <v>46</v>
      </c>
      <c r="J2" s="7">
        <v>52</v>
      </c>
      <c r="K2" s="7">
        <v>58</v>
      </c>
      <c r="L2" s="7">
        <v>64</v>
      </c>
      <c r="M2" s="7">
        <v>70</v>
      </c>
      <c r="N2" s="7">
        <v>72</v>
      </c>
      <c r="O2" s="7">
        <v>74</v>
      </c>
      <c r="P2" s="7">
        <v>76</v>
      </c>
      <c r="Q2" s="7">
        <v>78</v>
      </c>
      <c r="R2" s="7">
        <v>80</v>
      </c>
      <c r="S2" s="7">
        <v>84</v>
      </c>
      <c r="T2" s="7" t="s">
        <v>32</v>
      </c>
      <c r="W2" s="40" t="s">
        <v>49</v>
      </c>
    </row>
    <row r="3" spans="1:23" ht="21.75" customHeight="1" x14ac:dyDescent="0.25">
      <c r="A3" s="39" t="s">
        <v>46</v>
      </c>
      <c r="B3" s="42"/>
      <c r="C3" s="42"/>
      <c r="D3" s="42"/>
      <c r="E3" s="42"/>
      <c r="F3" s="41">
        <v>1</v>
      </c>
      <c r="G3" s="41"/>
      <c r="H3" s="41"/>
      <c r="I3" s="41">
        <v>1</v>
      </c>
      <c r="J3" s="41">
        <v>1</v>
      </c>
      <c r="K3" s="41">
        <v>3</v>
      </c>
      <c r="L3" s="41">
        <v>3</v>
      </c>
      <c r="M3" s="41">
        <v>2</v>
      </c>
      <c r="N3" s="41"/>
      <c r="O3" s="41"/>
      <c r="P3" s="41"/>
      <c r="Q3" s="41">
        <v>1</v>
      </c>
      <c r="R3" s="41"/>
      <c r="S3" s="41"/>
      <c r="T3" s="7">
        <v>12</v>
      </c>
    </row>
    <row r="4" spans="1:23" ht="21.75" customHeight="1" x14ac:dyDescent="0.25">
      <c r="A4" s="39" t="s">
        <v>3</v>
      </c>
      <c r="B4" s="42"/>
      <c r="C4" s="42"/>
      <c r="D4" s="42"/>
      <c r="E4" s="42"/>
      <c r="F4" s="41"/>
      <c r="G4" s="41"/>
      <c r="H4" s="41"/>
      <c r="I4" s="41"/>
      <c r="J4" s="41"/>
      <c r="K4" s="41">
        <v>1</v>
      </c>
      <c r="L4" s="41">
        <v>2</v>
      </c>
      <c r="M4" s="41"/>
      <c r="N4" s="41"/>
      <c r="O4" s="41"/>
      <c r="P4" s="41"/>
      <c r="Q4" s="41"/>
      <c r="R4" s="41"/>
      <c r="S4" s="41"/>
      <c r="T4" s="7">
        <v>3</v>
      </c>
    </row>
    <row r="5" spans="1:23" ht="21.75" customHeight="1" x14ac:dyDescent="0.25">
      <c r="A5" s="39" t="s">
        <v>50</v>
      </c>
      <c r="B5" s="42"/>
      <c r="C5" s="42"/>
      <c r="D5" s="42"/>
      <c r="E5" s="42"/>
      <c r="F5" s="41">
        <v>1</v>
      </c>
      <c r="G5" s="41"/>
      <c r="H5" s="41"/>
      <c r="I5" s="41"/>
      <c r="J5" s="41"/>
      <c r="K5" s="41">
        <v>2</v>
      </c>
      <c r="L5" s="41"/>
      <c r="M5" s="41"/>
      <c r="N5" s="41"/>
      <c r="O5" s="41"/>
      <c r="P5" s="41"/>
      <c r="Q5" s="41"/>
      <c r="R5" s="41"/>
      <c r="S5" s="41"/>
      <c r="T5" s="7">
        <v>3</v>
      </c>
    </row>
    <row r="6" spans="1:23" ht="21.75" customHeight="1" x14ac:dyDescent="0.25">
      <c r="A6" s="39" t="s">
        <v>41</v>
      </c>
      <c r="B6" s="42"/>
      <c r="C6" s="42"/>
      <c r="D6" s="42"/>
      <c r="E6" s="42"/>
      <c r="F6" s="41"/>
      <c r="G6" s="41"/>
      <c r="H6" s="41"/>
      <c r="I6" s="41"/>
      <c r="J6" s="41"/>
      <c r="K6" s="41"/>
      <c r="L6" s="41"/>
      <c r="M6" s="41"/>
      <c r="N6" s="41">
        <v>1</v>
      </c>
      <c r="O6" s="41"/>
      <c r="P6" s="41"/>
      <c r="Q6" s="41"/>
      <c r="R6" s="41"/>
      <c r="S6" s="41"/>
      <c r="T6" s="7">
        <v>1</v>
      </c>
    </row>
    <row r="7" spans="1:23" ht="21.75" customHeight="1" x14ac:dyDescent="0.25">
      <c r="A7" s="39" t="s">
        <v>4</v>
      </c>
      <c r="B7" s="42"/>
      <c r="C7" s="42"/>
      <c r="D7" s="42">
        <v>3</v>
      </c>
      <c r="E7" s="42">
        <v>4</v>
      </c>
      <c r="F7" s="41">
        <v>5</v>
      </c>
      <c r="G7" s="41">
        <v>9</v>
      </c>
      <c r="H7" s="41">
        <v>9</v>
      </c>
      <c r="I7" s="41">
        <v>13</v>
      </c>
      <c r="J7" s="41">
        <v>7</v>
      </c>
      <c r="K7" s="41">
        <v>5</v>
      </c>
      <c r="L7" s="41">
        <v>5</v>
      </c>
      <c r="M7" s="41">
        <v>2</v>
      </c>
      <c r="N7" s="41">
        <v>2</v>
      </c>
      <c r="O7" s="41">
        <v>1</v>
      </c>
      <c r="P7" s="41">
        <v>1</v>
      </c>
      <c r="Q7" s="41"/>
      <c r="R7" s="41">
        <v>1</v>
      </c>
      <c r="S7" s="41">
        <v>2</v>
      </c>
      <c r="T7" s="7">
        <v>69</v>
      </c>
    </row>
    <row r="8" spans="1:23" ht="21.75" customHeight="1" x14ac:dyDescent="0.25">
      <c r="A8" s="39" t="s">
        <v>5</v>
      </c>
      <c r="B8" s="42"/>
      <c r="C8" s="42"/>
      <c r="D8" s="42"/>
      <c r="E8" s="42">
        <v>1</v>
      </c>
      <c r="F8" s="41">
        <v>2</v>
      </c>
      <c r="G8" s="41">
        <v>2</v>
      </c>
      <c r="H8" s="41">
        <v>1</v>
      </c>
      <c r="I8" s="41">
        <v>1</v>
      </c>
      <c r="J8" s="41">
        <v>1</v>
      </c>
      <c r="K8" s="41">
        <v>2</v>
      </c>
      <c r="L8" s="41"/>
      <c r="M8" s="41">
        <v>1</v>
      </c>
      <c r="N8" s="41"/>
      <c r="O8" s="41"/>
      <c r="P8" s="41"/>
      <c r="Q8" s="41"/>
      <c r="R8" s="41"/>
      <c r="S8" s="41"/>
      <c r="T8" s="7">
        <v>11</v>
      </c>
    </row>
    <row r="9" spans="1:23" ht="21.75" customHeight="1" x14ac:dyDescent="0.25">
      <c r="A9" s="39" t="s">
        <v>6</v>
      </c>
      <c r="B9" s="42"/>
      <c r="C9" s="42"/>
      <c r="D9" s="42"/>
      <c r="E9" s="42"/>
      <c r="F9" s="41">
        <v>1</v>
      </c>
      <c r="G9" s="41"/>
      <c r="H9" s="41">
        <v>1</v>
      </c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7">
        <v>3</v>
      </c>
    </row>
    <row r="10" spans="1:23" ht="21.75" customHeight="1" x14ac:dyDescent="0.25">
      <c r="A10" s="39" t="s">
        <v>42</v>
      </c>
      <c r="B10" s="42"/>
      <c r="C10" s="42"/>
      <c r="D10" s="42"/>
      <c r="E10" s="42"/>
      <c r="F10" s="41"/>
      <c r="G10" s="41"/>
      <c r="H10" s="41"/>
      <c r="I10" s="41">
        <v>1</v>
      </c>
      <c r="J10" s="41"/>
      <c r="K10" s="41"/>
      <c r="L10" s="41"/>
      <c r="M10" s="41">
        <v>1</v>
      </c>
      <c r="N10" s="41"/>
      <c r="O10" s="41"/>
      <c r="P10" s="41"/>
      <c r="Q10" s="41"/>
      <c r="R10" s="41"/>
      <c r="S10" s="41"/>
      <c r="T10" s="7">
        <v>2</v>
      </c>
    </row>
    <row r="11" spans="1:23" ht="21.75" customHeight="1" x14ac:dyDescent="0.25">
      <c r="A11" s="39" t="s">
        <v>40</v>
      </c>
      <c r="B11" s="42"/>
      <c r="C11" s="42">
        <v>1</v>
      </c>
      <c r="D11" s="42">
        <v>1</v>
      </c>
      <c r="E11" s="42"/>
      <c r="F11" s="41">
        <v>1</v>
      </c>
      <c r="G11" s="41">
        <v>1</v>
      </c>
      <c r="H11" s="41">
        <v>1</v>
      </c>
      <c r="I11" s="41"/>
      <c r="J11" s="41">
        <v>2</v>
      </c>
      <c r="K11" s="41">
        <v>2</v>
      </c>
      <c r="L11" s="41">
        <v>2</v>
      </c>
      <c r="M11" s="41"/>
      <c r="N11" s="41"/>
      <c r="O11" s="41"/>
      <c r="P11" s="41"/>
      <c r="Q11" s="41"/>
      <c r="R11" s="41"/>
      <c r="S11" s="41"/>
      <c r="T11" s="7">
        <v>11</v>
      </c>
    </row>
    <row r="12" spans="1:23" ht="21.75" customHeight="1" x14ac:dyDescent="0.25">
      <c r="A12" s="43" t="s">
        <v>51</v>
      </c>
      <c r="B12" s="42"/>
      <c r="C12" s="42"/>
      <c r="D12" s="42"/>
      <c r="E12" s="42"/>
      <c r="F12" s="41"/>
      <c r="G12" s="41"/>
      <c r="H12" s="41"/>
      <c r="I12" s="41">
        <v>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7">
        <v>1</v>
      </c>
    </row>
    <row r="13" spans="1:23" ht="21.75" customHeight="1" x14ac:dyDescent="0.25">
      <c r="A13" s="39" t="s">
        <v>7</v>
      </c>
      <c r="B13" s="42"/>
      <c r="C13" s="42"/>
      <c r="D13" s="42"/>
      <c r="E13" s="42"/>
      <c r="F13" s="41"/>
      <c r="G13" s="41"/>
      <c r="H13" s="41"/>
      <c r="I13" s="41"/>
      <c r="J13" s="41"/>
      <c r="K13" s="41">
        <v>3</v>
      </c>
      <c r="L13" s="41"/>
      <c r="M13" s="41"/>
      <c r="N13" s="41"/>
      <c r="O13" s="41"/>
      <c r="P13" s="41"/>
      <c r="Q13" s="41"/>
      <c r="R13" s="41"/>
      <c r="S13" s="41"/>
      <c r="T13" s="7">
        <v>3</v>
      </c>
    </row>
    <row r="14" spans="1:23" ht="21.75" customHeight="1" x14ac:dyDescent="0.25">
      <c r="A14" s="39" t="s">
        <v>52</v>
      </c>
      <c r="B14" s="42">
        <v>1</v>
      </c>
      <c r="C14" s="42"/>
      <c r="D14" s="42"/>
      <c r="E14" s="42"/>
      <c r="F14" s="41"/>
      <c r="G14" s="41"/>
      <c r="H14" s="41"/>
      <c r="I14" s="41"/>
      <c r="J14" s="41">
        <v>1</v>
      </c>
      <c r="K14" s="41"/>
      <c r="L14" s="41"/>
      <c r="M14" s="41"/>
      <c r="N14" s="41"/>
      <c r="O14" s="41"/>
      <c r="P14" s="41"/>
      <c r="Q14" s="41"/>
      <c r="R14" s="41"/>
      <c r="S14" s="41"/>
      <c r="T14" s="7">
        <v>2</v>
      </c>
    </row>
    <row r="15" spans="1:23" ht="21.75" customHeight="1" x14ac:dyDescent="0.25">
      <c r="A15" s="39" t="s">
        <v>53</v>
      </c>
      <c r="B15" s="42"/>
      <c r="C15" s="42"/>
      <c r="D15" s="42"/>
      <c r="E15" s="42"/>
      <c r="F15" s="41"/>
      <c r="G15" s="41"/>
      <c r="H15" s="41"/>
      <c r="I15" s="41"/>
      <c r="J15" s="41"/>
      <c r="K15" s="41"/>
      <c r="L15" s="41"/>
      <c r="M15" s="41">
        <v>1</v>
      </c>
      <c r="N15" s="41"/>
      <c r="O15" s="41"/>
      <c r="P15" s="41"/>
      <c r="Q15" s="41"/>
      <c r="R15" s="41"/>
      <c r="S15" s="41"/>
      <c r="T15" s="7">
        <v>1</v>
      </c>
    </row>
    <row r="16" spans="1:23" ht="21.75" customHeight="1" x14ac:dyDescent="0.25">
      <c r="A16" s="39" t="s">
        <v>43</v>
      </c>
      <c r="B16" s="42"/>
      <c r="C16" s="42"/>
      <c r="D16" s="42"/>
      <c r="E16" s="42"/>
      <c r="F16" s="41"/>
      <c r="G16" s="41"/>
      <c r="H16" s="41"/>
      <c r="I16" s="41">
        <v>1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7">
        <v>1</v>
      </c>
    </row>
    <row r="17" spans="1:41" ht="21.75" customHeight="1" x14ac:dyDescent="0.25">
      <c r="A17" s="39" t="s">
        <v>8</v>
      </c>
      <c r="B17" s="42"/>
      <c r="C17" s="42"/>
      <c r="D17" s="42"/>
      <c r="E17" s="42"/>
      <c r="F17" s="41"/>
      <c r="G17" s="41"/>
      <c r="H17" s="41"/>
      <c r="I17" s="41"/>
      <c r="J17" s="41"/>
      <c r="K17" s="41"/>
      <c r="L17" s="41">
        <v>1</v>
      </c>
      <c r="M17" s="41"/>
      <c r="N17" s="41"/>
      <c r="O17" s="41"/>
      <c r="P17" s="41"/>
      <c r="Q17" s="41"/>
      <c r="R17" s="41"/>
      <c r="S17" s="41"/>
      <c r="T17" s="7">
        <v>1</v>
      </c>
    </row>
    <row r="18" spans="1:41" ht="21.75" customHeight="1" x14ac:dyDescent="0.25">
      <c r="A18" s="39" t="s">
        <v>47</v>
      </c>
      <c r="B18" s="42"/>
      <c r="C18" s="42"/>
      <c r="D18" s="42"/>
      <c r="E18" s="42"/>
      <c r="F18" s="41"/>
      <c r="G18" s="41"/>
      <c r="H18" s="41"/>
      <c r="I18" s="41"/>
      <c r="J18" s="41"/>
      <c r="K18" s="41">
        <v>1</v>
      </c>
      <c r="L18" s="41"/>
      <c r="M18" s="41"/>
      <c r="N18" s="41"/>
      <c r="O18" s="41"/>
      <c r="P18" s="41"/>
      <c r="Q18" s="41"/>
      <c r="R18" s="41"/>
      <c r="S18" s="41"/>
      <c r="T18" s="7">
        <v>1</v>
      </c>
    </row>
    <row r="19" spans="1:41" ht="21.75" customHeight="1" x14ac:dyDescent="0.25">
      <c r="A19" s="39" t="s">
        <v>44</v>
      </c>
      <c r="B19" s="42"/>
      <c r="C19" s="42"/>
      <c r="D19" s="42"/>
      <c r="E19" s="42"/>
      <c r="F19" s="41"/>
      <c r="G19" s="41"/>
      <c r="H19" s="41">
        <v>1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7">
        <v>1</v>
      </c>
    </row>
    <row r="20" spans="1:41" ht="21.75" customHeight="1" x14ac:dyDescent="0.25">
      <c r="A20" s="39" t="s">
        <v>9</v>
      </c>
      <c r="B20" s="42"/>
      <c r="C20" s="42"/>
      <c r="D20" s="42"/>
      <c r="E20" s="42"/>
      <c r="F20" s="41"/>
      <c r="G20" s="41"/>
      <c r="H20" s="41"/>
      <c r="I20" s="41"/>
      <c r="J20" s="41"/>
      <c r="K20" s="41"/>
      <c r="L20" s="41">
        <v>1</v>
      </c>
      <c r="M20" s="41"/>
      <c r="N20" s="41"/>
      <c r="O20" s="41"/>
      <c r="P20" s="41"/>
      <c r="Q20" s="41"/>
      <c r="R20" s="41"/>
      <c r="S20" s="41"/>
      <c r="T20" s="7">
        <v>1</v>
      </c>
    </row>
    <row r="21" spans="1:41" ht="21.75" customHeight="1" x14ac:dyDescent="0.25">
      <c r="A21" s="39" t="s">
        <v>48</v>
      </c>
      <c r="B21" s="42"/>
      <c r="C21" s="42"/>
      <c r="D21" s="42">
        <v>1</v>
      </c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7">
        <v>1</v>
      </c>
    </row>
    <row r="22" spans="1:41" ht="21.75" customHeight="1" x14ac:dyDescent="0.25">
      <c r="A22" s="39" t="s">
        <v>45</v>
      </c>
      <c r="B22" s="42"/>
      <c r="C22" s="42"/>
      <c r="D22" s="42"/>
      <c r="E22" s="42"/>
      <c r="F22" s="41"/>
      <c r="G22" s="41"/>
      <c r="H22" s="41"/>
      <c r="I22" s="41"/>
      <c r="J22" s="41"/>
      <c r="K22" s="41">
        <v>1</v>
      </c>
      <c r="L22" s="41">
        <v>1</v>
      </c>
      <c r="M22" s="41"/>
      <c r="N22" s="41"/>
      <c r="O22" s="41"/>
      <c r="P22" s="41"/>
      <c r="Q22" s="41"/>
      <c r="R22" s="41"/>
      <c r="S22" s="41"/>
      <c r="T22" s="7">
        <v>2</v>
      </c>
    </row>
    <row r="23" spans="1:41" ht="21.75" customHeight="1" x14ac:dyDescent="0.25">
      <c r="A23" s="39" t="s">
        <v>10</v>
      </c>
      <c r="B23" s="42"/>
      <c r="C23" s="42"/>
      <c r="D23" s="42"/>
      <c r="E23" s="42"/>
      <c r="F23" s="41"/>
      <c r="G23" s="41">
        <v>1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7">
        <v>1</v>
      </c>
    </row>
    <row r="24" spans="1:41" ht="21.75" customHeight="1" x14ac:dyDescent="0.25">
      <c r="A24" s="7" t="s">
        <v>32</v>
      </c>
      <c r="B24" s="7">
        <v>1</v>
      </c>
      <c r="C24" s="7">
        <v>1</v>
      </c>
      <c r="D24" s="7">
        <v>5</v>
      </c>
      <c r="E24" s="7">
        <v>5</v>
      </c>
      <c r="F24" s="7">
        <v>11</v>
      </c>
      <c r="G24" s="7">
        <v>13</v>
      </c>
      <c r="H24" s="7">
        <v>13</v>
      </c>
      <c r="I24" s="7">
        <v>18</v>
      </c>
      <c r="J24" s="7">
        <v>13</v>
      </c>
      <c r="K24" s="7">
        <v>20</v>
      </c>
      <c r="L24" s="7">
        <v>15</v>
      </c>
      <c r="M24" s="7">
        <v>7</v>
      </c>
      <c r="N24" s="7">
        <v>3</v>
      </c>
      <c r="O24" s="7">
        <v>1</v>
      </c>
      <c r="P24" s="7">
        <v>1</v>
      </c>
      <c r="Q24" s="7">
        <v>1</v>
      </c>
      <c r="R24" s="7">
        <v>1</v>
      </c>
      <c r="S24" s="7">
        <v>2</v>
      </c>
      <c r="T24" s="7">
        <v>131</v>
      </c>
    </row>
    <row r="25" spans="1:41" s="5" customFormat="1" ht="21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21.75" customHeight="1" x14ac:dyDescent="0.25"/>
    <row r="27" spans="1:41" ht="21.75" customHeight="1" x14ac:dyDescent="0.25">
      <c r="A27" s="38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41" ht="21.75" customHeight="1" x14ac:dyDescent="0.25">
      <c r="A28" s="38"/>
      <c r="B28" s="3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41" ht="21.75" customHeight="1" x14ac:dyDescent="0.25">
      <c r="A29" s="38"/>
      <c r="B29" s="3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41" ht="21.75" customHeight="1" x14ac:dyDescent="0.25">
      <c r="A30" s="38"/>
      <c r="B30" s="36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41" ht="21.75" customHeight="1" x14ac:dyDescent="0.25">
      <c r="A31" s="38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41" ht="21.75" customHeight="1" x14ac:dyDescent="0.25">
      <c r="A32" s="38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ht="21.75" customHeight="1" x14ac:dyDescent="0.25">
      <c r="A33" s="38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ht="21.75" customHeight="1" x14ac:dyDescent="0.25">
      <c r="A34" s="38"/>
      <c r="B34" s="3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ht="21.75" customHeight="1" x14ac:dyDescent="0.25">
      <c r="A35" s="38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ht="21.75" customHeight="1" x14ac:dyDescent="0.25">
      <c r="A36" s="38"/>
      <c r="B36" s="36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</sheetData>
  <mergeCells count="1">
    <mergeCell ref="B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32"/>
  <sheetViews>
    <sheetView tabSelected="1" zoomScale="70" zoomScaleNormal="70" workbookViewId="0">
      <selection activeCell="C3" sqref="C3"/>
    </sheetView>
  </sheetViews>
  <sheetFormatPr defaultRowHeight="21.75" customHeight="1" x14ac:dyDescent="0.25"/>
  <cols>
    <col min="1" max="1" width="48.28515625" customWidth="1"/>
    <col min="2" max="2" width="24.5703125" customWidth="1"/>
    <col min="3" max="10" width="24.5703125" style="6" customWidth="1"/>
    <col min="11" max="11" width="24.5703125" customWidth="1"/>
    <col min="12" max="12" width="24.5703125" style="17" customWidth="1"/>
    <col min="13" max="15" width="24.5703125" customWidth="1"/>
  </cols>
  <sheetData>
    <row r="1" spans="1:17" ht="51.75" customHeight="1" x14ac:dyDescent="0.25">
      <c r="C1" s="63" t="s">
        <v>87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21.75" customHeight="1" x14ac:dyDescent="0.3">
      <c r="A2" s="16"/>
      <c r="B2" s="16"/>
      <c r="C2" s="7"/>
      <c r="D2" s="64" t="s">
        <v>35</v>
      </c>
      <c r="E2" s="64"/>
      <c r="F2" s="64"/>
      <c r="G2" s="64"/>
      <c r="H2" s="64" t="s">
        <v>36</v>
      </c>
      <c r="I2" s="65"/>
      <c r="J2" s="64" t="s">
        <v>37</v>
      </c>
      <c r="K2" s="64"/>
      <c r="L2" s="66" t="s">
        <v>38</v>
      </c>
      <c r="M2" s="66"/>
      <c r="N2" s="66"/>
      <c r="O2" s="66"/>
    </row>
    <row r="3" spans="1:17" ht="198" customHeight="1" thickBot="1" x14ac:dyDescent="0.3">
      <c r="A3" s="9" t="s">
        <v>0</v>
      </c>
      <c r="B3" s="10" t="s">
        <v>33</v>
      </c>
      <c r="C3" s="11" t="s">
        <v>88</v>
      </c>
      <c r="D3" s="12" t="s">
        <v>56</v>
      </c>
      <c r="E3" s="13" t="s">
        <v>64</v>
      </c>
      <c r="F3" s="13" t="s">
        <v>65</v>
      </c>
      <c r="G3" s="14" t="s">
        <v>66</v>
      </c>
      <c r="H3" s="12" t="s">
        <v>67</v>
      </c>
      <c r="I3" s="19" t="s">
        <v>68</v>
      </c>
      <c r="J3" s="12" t="s">
        <v>69</v>
      </c>
      <c r="K3" s="15" t="s">
        <v>57</v>
      </c>
      <c r="L3" s="18" t="s">
        <v>70</v>
      </c>
      <c r="M3" s="13" t="s">
        <v>58</v>
      </c>
      <c r="N3" s="13" t="s">
        <v>59</v>
      </c>
      <c r="O3" s="15" t="s">
        <v>60</v>
      </c>
    </row>
    <row r="4" spans="1:17" s="5" customFormat="1" ht="21.75" customHeight="1" thickBot="1" x14ac:dyDescent="0.3">
      <c r="A4" s="20" t="s">
        <v>2</v>
      </c>
      <c r="B4" s="21">
        <f>SUM(B5:B25)</f>
        <v>131</v>
      </c>
      <c r="C4" s="21">
        <f t="shared" ref="C4:O4" si="0">SUM(C5:C25)</f>
        <v>12</v>
      </c>
      <c r="D4" s="21">
        <f t="shared" si="0"/>
        <v>7</v>
      </c>
      <c r="E4" s="21">
        <f t="shared" si="0"/>
        <v>1</v>
      </c>
      <c r="F4" s="21">
        <f t="shared" si="0"/>
        <v>2</v>
      </c>
      <c r="G4" s="21">
        <f t="shared" si="0"/>
        <v>3</v>
      </c>
      <c r="H4" s="21">
        <f t="shared" si="0"/>
        <v>7</v>
      </c>
      <c r="I4" s="21">
        <f t="shared" si="0"/>
        <v>7</v>
      </c>
      <c r="J4" s="21">
        <f t="shared" si="0"/>
        <v>5</v>
      </c>
      <c r="K4" s="21">
        <f t="shared" si="0"/>
        <v>5</v>
      </c>
      <c r="L4" s="21">
        <f t="shared" si="0"/>
        <v>113</v>
      </c>
      <c r="M4" s="21">
        <f t="shared" si="0"/>
        <v>14</v>
      </c>
      <c r="N4" s="21">
        <f t="shared" si="0"/>
        <v>88</v>
      </c>
      <c r="O4" s="21">
        <f t="shared" si="0"/>
        <v>11</v>
      </c>
    </row>
    <row r="5" spans="1:17" ht="21.75" customHeight="1" x14ac:dyDescent="0.25">
      <c r="A5" s="39" t="s">
        <v>46</v>
      </c>
      <c r="B5" s="7">
        <v>12</v>
      </c>
      <c r="C5" s="22">
        <v>0</v>
      </c>
      <c r="D5" s="23">
        <v>0</v>
      </c>
      <c r="E5" s="24">
        <v>0</v>
      </c>
      <c r="F5" s="25">
        <v>0</v>
      </c>
      <c r="G5" s="26">
        <v>0</v>
      </c>
      <c r="H5" s="23">
        <v>0</v>
      </c>
      <c r="I5" s="27">
        <v>0</v>
      </c>
      <c r="J5" s="23">
        <v>0</v>
      </c>
      <c r="K5" s="26">
        <v>0</v>
      </c>
      <c r="L5" s="28">
        <v>12</v>
      </c>
      <c r="M5" s="25">
        <v>3</v>
      </c>
      <c r="N5" s="25">
        <v>9</v>
      </c>
      <c r="O5" s="26">
        <v>0</v>
      </c>
      <c r="P5">
        <f t="shared" ref="P5:P25" si="1">L5+J5+H5+D5</f>
        <v>12</v>
      </c>
      <c r="Q5" t="b">
        <f t="shared" ref="Q5:Q25" si="2">P5=B5</f>
        <v>1</v>
      </c>
    </row>
    <row r="6" spans="1:17" ht="21.75" customHeight="1" x14ac:dyDescent="0.25">
      <c r="A6" s="39" t="s">
        <v>3</v>
      </c>
      <c r="B6" s="7">
        <v>3</v>
      </c>
      <c r="C6" s="29">
        <v>0</v>
      </c>
      <c r="D6" s="30">
        <v>0</v>
      </c>
      <c r="E6" s="31">
        <v>0</v>
      </c>
      <c r="F6" s="7">
        <v>0</v>
      </c>
      <c r="G6" s="32">
        <v>0</v>
      </c>
      <c r="H6" s="30">
        <v>0</v>
      </c>
      <c r="I6" s="33">
        <v>0</v>
      </c>
      <c r="J6" s="30">
        <v>0</v>
      </c>
      <c r="K6" s="32">
        <v>0</v>
      </c>
      <c r="L6" s="34">
        <v>3</v>
      </c>
      <c r="M6" s="7">
        <v>0</v>
      </c>
      <c r="N6" s="7">
        <v>3</v>
      </c>
      <c r="O6" s="32">
        <v>0</v>
      </c>
      <c r="P6">
        <f t="shared" si="1"/>
        <v>3</v>
      </c>
      <c r="Q6" t="b">
        <f t="shared" si="2"/>
        <v>1</v>
      </c>
    </row>
    <row r="7" spans="1:17" ht="21.75" customHeight="1" x14ac:dyDescent="0.25">
      <c r="A7" s="39" t="s">
        <v>50</v>
      </c>
      <c r="B7" s="7">
        <v>3</v>
      </c>
      <c r="C7" s="29">
        <v>0</v>
      </c>
      <c r="D7" s="30">
        <v>0</v>
      </c>
      <c r="E7" s="31">
        <v>0</v>
      </c>
      <c r="F7" s="7">
        <v>0</v>
      </c>
      <c r="G7" s="32">
        <v>0</v>
      </c>
      <c r="H7" s="30">
        <v>0</v>
      </c>
      <c r="I7" s="33">
        <v>0</v>
      </c>
      <c r="J7" s="30">
        <v>0</v>
      </c>
      <c r="K7" s="32">
        <v>0</v>
      </c>
      <c r="L7" s="34">
        <v>3</v>
      </c>
      <c r="M7" s="7">
        <v>0</v>
      </c>
      <c r="N7" s="7">
        <v>2</v>
      </c>
      <c r="O7" s="32">
        <v>1</v>
      </c>
      <c r="P7">
        <f t="shared" si="1"/>
        <v>3</v>
      </c>
      <c r="Q7" t="b">
        <f t="shared" si="2"/>
        <v>1</v>
      </c>
    </row>
    <row r="8" spans="1:17" ht="21.75" customHeight="1" x14ac:dyDescent="0.25">
      <c r="A8" s="39" t="s">
        <v>41</v>
      </c>
      <c r="B8" s="7">
        <v>1</v>
      </c>
      <c r="C8" s="29">
        <v>0</v>
      </c>
      <c r="D8" s="30">
        <v>0</v>
      </c>
      <c r="E8" s="31">
        <v>0</v>
      </c>
      <c r="F8" s="7">
        <v>0</v>
      </c>
      <c r="G8" s="32">
        <v>0</v>
      </c>
      <c r="H8" s="30">
        <v>0</v>
      </c>
      <c r="I8" s="33">
        <v>0</v>
      </c>
      <c r="J8" s="30">
        <v>0</v>
      </c>
      <c r="K8" s="32">
        <v>0</v>
      </c>
      <c r="L8" s="34">
        <v>1</v>
      </c>
      <c r="M8" s="7">
        <v>0</v>
      </c>
      <c r="N8" s="7">
        <v>1</v>
      </c>
      <c r="O8" s="32">
        <v>0</v>
      </c>
      <c r="P8">
        <f t="shared" si="1"/>
        <v>1</v>
      </c>
      <c r="Q8" t="b">
        <f t="shared" si="2"/>
        <v>1</v>
      </c>
    </row>
    <row r="9" spans="1:17" ht="21.75" customHeight="1" x14ac:dyDescent="0.25">
      <c r="A9" s="39" t="s">
        <v>4</v>
      </c>
      <c r="B9" s="42">
        <v>69</v>
      </c>
      <c r="C9" s="29">
        <v>8</v>
      </c>
      <c r="D9" s="30">
        <v>4</v>
      </c>
      <c r="E9" s="31">
        <v>1</v>
      </c>
      <c r="F9" s="7">
        <v>1</v>
      </c>
      <c r="G9" s="32">
        <v>1</v>
      </c>
      <c r="H9" s="30">
        <v>6</v>
      </c>
      <c r="I9" s="33">
        <v>6</v>
      </c>
      <c r="J9" s="30">
        <v>3</v>
      </c>
      <c r="K9" s="32">
        <v>3</v>
      </c>
      <c r="L9" s="34">
        <v>57</v>
      </c>
      <c r="M9" s="7">
        <v>5</v>
      </c>
      <c r="N9" s="42">
        <v>45</v>
      </c>
      <c r="O9" s="32">
        <v>7</v>
      </c>
      <c r="P9">
        <f t="shared" si="1"/>
        <v>70</v>
      </c>
      <c r="Q9" t="b">
        <f t="shared" si="2"/>
        <v>0</v>
      </c>
    </row>
    <row r="10" spans="1:17" ht="21.75" customHeight="1" x14ac:dyDescent="0.25">
      <c r="A10" s="39" t="s">
        <v>5</v>
      </c>
      <c r="B10" s="7">
        <v>11</v>
      </c>
      <c r="C10" s="29">
        <v>0</v>
      </c>
      <c r="D10" s="30">
        <v>0</v>
      </c>
      <c r="E10" s="31">
        <v>0</v>
      </c>
      <c r="F10" s="7">
        <v>0</v>
      </c>
      <c r="G10" s="32">
        <v>0</v>
      </c>
      <c r="H10" s="30">
        <v>0</v>
      </c>
      <c r="I10" s="33">
        <v>0</v>
      </c>
      <c r="J10" s="30">
        <v>1</v>
      </c>
      <c r="K10" s="32">
        <v>1</v>
      </c>
      <c r="L10" s="34">
        <v>10</v>
      </c>
      <c r="M10" s="7">
        <v>3</v>
      </c>
      <c r="N10" s="7">
        <v>5</v>
      </c>
      <c r="O10" s="32">
        <v>2</v>
      </c>
      <c r="P10">
        <f t="shared" si="1"/>
        <v>11</v>
      </c>
      <c r="Q10" t="b">
        <f t="shared" si="2"/>
        <v>1</v>
      </c>
    </row>
    <row r="11" spans="1:17" ht="21.75" customHeight="1" x14ac:dyDescent="0.25">
      <c r="A11" s="39" t="s">
        <v>6</v>
      </c>
      <c r="B11" s="7">
        <v>3</v>
      </c>
      <c r="C11" s="29">
        <v>0</v>
      </c>
      <c r="D11" s="30">
        <v>0</v>
      </c>
      <c r="E11" s="31">
        <v>0</v>
      </c>
      <c r="F11" s="7">
        <v>0</v>
      </c>
      <c r="G11" s="32">
        <v>0</v>
      </c>
      <c r="H11" s="30">
        <v>0</v>
      </c>
      <c r="I11" s="33">
        <v>0</v>
      </c>
      <c r="J11" s="30">
        <v>0</v>
      </c>
      <c r="K11" s="32">
        <v>0</v>
      </c>
      <c r="L11" s="34">
        <v>3</v>
      </c>
      <c r="M11" s="7">
        <v>1</v>
      </c>
      <c r="N11" s="7">
        <v>2</v>
      </c>
      <c r="O11" s="32">
        <v>0</v>
      </c>
      <c r="P11">
        <f t="shared" si="1"/>
        <v>3</v>
      </c>
      <c r="Q11" t="b">
        <f t="shared" si="2"/>
        <v>1</v>
      </c>
    </row>
    <row r="12" spans="1:17" ht="21.75" customHeight="1" x14ac:dyDescent="0.25">
      <c r="A12" s="39" t="s">
        <v>42</v>
      </c>
      <c r="B12" s="7">
        <v>2</v>
      </c>
      <c r="C12" s="29">
        <v>0</v>
      </c>
      <c r="D12" s="30">
        <v>0</v>
      </c>
      <c r="E12" s="31">
        <v>0</v>
      </c>
      <c r="F12" s="7">
        <v>0</v>
      </c>
      <c r="G12" s="32">
        <v>0</v>
      </c>
      <c r="H12" s="30">
        <v>0</v>
      </c>
      <c r="I12" s="33">
        <v>0</v>
      </c>
      <c r="J12" s="30">
        <v>0</v>
      </c>
      <c r="K12" s="32">
        <v>0</v>
      </c>
      <c r="L12" s="34">
        <v>2</v>
      </c>
      <c r="M12" s="7">
        <v>0</v>
      </c>
      <c r="N12" s="7">
        <v>2</v>
      </c>
      <c r="O12" s="32">
        <v>0</v>
      </c>
      <c r="P12">
        <f t="shared" si="1"/>
        <v>2</v>
      </c>
      <c r="Q12" t="b">
        <f t="shared" si="2"/>
        <v>1</v>
      </c>
    </row>
    <row r="13" spans="1:17" ht="21.75" customHeight="1" x14ac:dyDescent="0.25">
      <c r="A13" s="39" t="s">
        <v>40</v>
      </c>
      <c r="B13" s="7">
        <v>11</v>
      </c>
      <c r="C13" s="29">
        <v>1</v>
      </c>
      <c r="D13" s="30">
        <v>1</v>
      </c>
      <c r="E13" s="31">
        <v>0</v>
      </c>
      <c r="F13" s="7">
        <v>0</v>
      </c>
      <c r="G13" s="32">
        <v>1</v>
      </c>
      <c r="H13" s="30">
        <v>0</v>
      </c>
      <c r="I13" s="33">
        <v>0</v>
      </c>
      <c r="J13" s="30">
        <v>1</v>
      </c>
      <c r="K13" s="32">
        <v>1</v>
      </c>
      <c r="L13" s="34">
        <v>9</v>
      </c>
      <c r="M13" s="7">
        <v>2</v>
      </c>
      <c r="N13" s="7">
        <v>7</v>
      </c>
      <c r="O13" s="32">
        <v>0</v>
      </c>
      <c r="P13">
        <f t="shared" si="1"/>
        <v>11</v>
      </c>
      <c r="Q13" t="b">
        <f t="shared" si="2"/>
        <v>1</v>
      </c>
    </row>
    <row r="14" spans="1:17" ht="21.75" customHeight="1" x14ac:dyDescent="0.25">
      <c r="A14" s="43" t="s">
        <v>51</v>
      </c>
      <c r="B14" s="7">
        <v>1</v>
      </c>
      <c r="C14" s="29">
        <v>0</v>
      </c>
      <c r="D14" s="30">
        <v>0</v>
      </c>
      <c r="E14" s="31">
        <v>0</v>
      </c>
      <c r="F14" s="7">
        <v>0</v>
      </c>
      <c r="G14" s="32">
        <v>0</v>
      </c>
      <c r="H14" s="30">
        <v>0</v>
      </c>
      <c r="I14" s="33">
        <v>0</v>
      </c>
      <c r="J14" s="30">
        <v>0</v>
      </c>
      <c r="K14" s="32">
        <v>0</v>
      </c>
      <c r="L14" s="34">
        <v>1</v>
      </c>
      <c r="M14" s="7">
        <v>0</v>
      </c>
      <c r="N14" s="7">
        <v>1</v>
      </c>
      <c r="O14" s="32">
        <v>0</v>
      </c>
      <c r="P14">
        <f t="shared" si="1"/>
        <v>1</v>
      </c>
      <c r="Q14" t="b">
        <f t="shared" si="2"/>
        <v>1</v>
      </c>
    </row>
    <row r="15" spans="1:17" ht="21.75" customHeight="1" x14ac:dyDescent="0.25">
      <c r="A15" s="39" t="s">
        <v>7</v>
      </c>
      <c r="B15" s="7">
        <v>3</v>
      </c>
      <c r="C15" s="29">
        <v>0</v>
      </c>
      <c r="D15" s="30">
        <v>0</v>
      </c>
      <c r="E15" s="31">
        <v>0</v>
      </c>
      <c r="F15" s="7">
        <v>0</v>
      </c>
      <c r="G15" s="32">
        <v>0</v>
      </c>
      <c r="H15" s="30">
        <v>0</v>
      </c>
      <c r="I15" s="33">
        <v>0</v>
      </c>
      <c r="J15" s="30">
        <v>0</v>
      </c>
      <c r="K15" s="32">
        <v>0</v>
      </c>
      <c r="L15" s="34">
        <v>3</v>
      </c>
      <c r="M15" s="7">
        <v>0</v>
      </c>
      <c r="N15" s="7">
        <v>3</v>
      </c>
      <c r="O15" s="32">
        <v>0</v>
      </c>
      <c r="P15">
        <f t="shared" si="1"/>
        <v>3</v>
      </c>
      <c r="Q15" t="b">
        <f t="shared" si="2"/>
        <v>1</v>
      </c>
    </row>
    <row r="16" spans="1:17" ht="21.75" customHeight="1" x14ac:dyDescent="0.25">
      <c r="A16" s="39" t="s">
        <v>52</v>
      </c>
      <c r="B16" s="7">
        <v>2</v>
      </c>
      <c r="C16" s="29">
        <v>1</v>
      </c>
      <c r="D16" s="30">
        <v>1</v>
      </c>
      <c r="E16" s="31">
        <v>0</v>
      </c>
      <c r="F16" s="7">
        <v>0</v>
      </c>
      <c r="G16" s="32">
        <v>1</v>
      </c>
      <c r="H16" s="30">
        <v>0</v>
      </c>
      <c r="I16" s="33">
        <v>0</v>
      </c>
      <c r="J16" s="30">
        <v>0</v>
      </c>
      <c r="K16" s="32">
        <v>0</v>
      </c>
      <c r="L16" s="34">
        <v>1</v>
      </c>
      <c r="M16" s="7">
        <v>0</v>
      </c>
      <c r="N16" s="7">
        <v>1</v>
      </c>
      <c r="O16" s="32">
        <v>0</v>
      </c>
      <c r="P16">
        <f t="shared" si="1"/>
        <v>2</v>
      </c>
      <c r="Q16" t="b">
        <f t="shared" si="2"/>
        <v>1</v>
      </c>
    </row>
    <row r="17" spans="1:17" ht="21.75" customHeight="1" x14ac:dyDescent="0.25">
      <c r="A17" s="39" t="s">
        <v>53</v>
      </c>
      <c r="B17" s="7">
        <v>1</v>
      </c>
      <c r="C17" s="29">
        <v>0</v>
      </c>
      <c r="D17" s="30">
        <v>0</v>
      </c>
      <c r="E17" s="31">
        <v>0</v>
      </c>
      <c r="F17" s="7">
        <v>0</v>
      </c>
      <c r="G17" s="32">
        <v>0</v>
      </c>
      <c r="H17" s="30">
        <v>0</v>
      </c>
      <c r="I17" s="33">
        <v>0</v>
      </c>
      <c r="J17" s="30">
        <v>0</v>
      </c>
      <c r="K17" s="32">
        <v>0</v>
      </c>
      <c r="L17" s="34">
        <v>1</v>
      </c>
      <c r="M17" s="7">
        <v>0</v>
      </c>
      <c r="N17" s="7">
        <v>1</v>
      </c>
      <c r="O17" s="32">
        <v>0</v>
      </c>
      <c r="P17">
        <f t="shared" si="1"/>
        <v>1</v>
      </c>
      <c r="Q17" t="b">
        <f t="shared" si="2"/>
        <v>1</v>
      </c>
    </row>
    <row r="18" spans="1:17" ht="21.75" customHeight="1" x14ac:dyDescent="0.25">
      <c r="A18" s="39" t="s">
        <v>43</v>
      </c>
      <c r="B18" s="7">
        <v>1</v>
      </c>
      <c r="C18" s="29">
        <v>0</v>
      </c>
      <c r="D18" s="30">
        <v>0</v>
      </c>
      <c r="E18" s="31">
        <v>0</v>
      </c>
      <c r="F18" s="7">
        <v>0</v>
      </c>
      <c r="G18" s="32">
        <v>0</v>
      </c>
      <c r="H18" s="30">
        <v>0</v>
      </c>
      <c r="I18" s="33">
        <v>0</v>
      </c>
      <c r="J18" s="30">
        <v>0</v>
      </c>
      <c r="K18" s="32">
        <v>0</v>
      </c>
      <c r="L18" s="34">
        <v>1</v>
      </c>
      <c r="M18" s="7">
        <v>0</v>
      </c>
      <c r="N18" s="7">
        <v>1</v>
      </c>
      <c r="O18" s="32">
        <v>0</v>
      </c>
      <c r="P18">
        <f t="shared" si="1"/>
        <v>1</v>
      </c>
      <c r="Q18" t="b">
        <f t="shared" si="2"/>
        <v>1</v>
      </c>
    </row>
    <row r="19" spans="1:17" ht="21.75" customHeight="1" x14ac:dyDescent="0.25">
      <c r="A19" s="39" t="s">
        <v>8</v>
      </c>
      <c r="B19" s="7">
        <v>1</v>
      </c>
      <c r="C19" s="29">
        <v>0</v>
      </c>
      <c r="D19" s="30">
        <v>0</v>
      </c>
      <c r="E19" s="31">
        <v>0</v>
      </c>
      <c r="F19" s="7">
        <v>0</v>
      </c>
      <c r="G19" s="32">
        <v>0</v>
      </c>
      <c r="H19" s="30">
        <v>0</v>
      </c>
      <c r="I19" s="33">
        <v>0</v>
      </c>
      <c r="J19" s="30">
        <v>0</v>
      </c>
      <c r="K19" s="32">
        <v>0</v>
      </c>
      <c r="L19" s="34">
        <v>1</v>
      </c>
      <c r="M19" s="7">
        <v>0</v>
      </c>
      <c r="N19" s="7">
        <v>1</v>
      </c>
      <c r="O19" s="32">
        <v>0</v>
      </c>
      <c r="P19">
        <f t="shared" si="1"/>
        <v>1</v>
      </c>
      <c r="Q19" t="b">
        <f t="shared" si="2"/>
        <v>1</v>
      </c>
    </row>
    <row r="20" spans="1:17" ht="21.75" customHeight="1" x14ac:dyDescent="0.25">
      <c r="A20" s="39" t="s">
        <v>47</v>
      </c>
      <c r="B20" s="7">
        <v>1</v>
      </c>
      <c r="C20" s="29">
        <v>0</v>
      </c>
      <c r="D20" s="30">
        <v>0</v>
      </c>
      <c r="E20" s="31">
        <v>0</v>
      </c>
      <c r="F20" s="7">
        <v>0</v>
      </c>
      <c r="G20" s="32">
        <v>0</v>
      </c>
      <c r="H20" s="30">
        <v>0</v>
      </c>
      <c r="I20" s="33">
        <v>0</v>
      </c>
      <c r="J20" s="30">
        <v>0</v>
      </c>
      <c r="K20" s="32">
        <v>0</v>
      </c>
      <c r="L20" s="34">
        <v>1</v>
      </c>
      <c r="M20" s="7">
        <v>0</v>
      </c>
      <c r="N20" s="7">
        <v>1</v>
      </c>
      <c r="O20" s="32">
        <v>0</v>
      </c>
      <c r="P20">
        <f t="shared" si="1"/>
        <v>1</v>
      </c>
      <c r="Q20" t="b">
        <f t="shared" si="2"/>
        <v>1</v>
      </c>
    </row>
    <row r="21" spans="1:17" ht="21.75" customHeight="1" x14ac:dyDescent="0.25">
      <c r="A21" s="39" t="s">
        <v>44</v>
      </c>
      <c r="B21" s="7">
        <v>1</v>
      </c>
      <c r="C21" s="29">
        <v>1</v>
      </c>
      <c r="D21" s="30">
        <v>0</v>
      </c>
      <c r="E21" s="31">
        <v>0</v>
      </c>
      <c r="F21" s="7">
        <v>0</v>
      </c>
      <c r="G21" s="32">
        <v>0</v>
      </c>
      <c r="H21" s="30">
        <v>1</v>
      </c>
      <c r="I21" s="33">
        <v>1</v>
      </c>
      <c r="J21" s="30">
        <v>0</v>
      </c>
      <c r="K21" s="32">
        <v>0</v>
      </c>
      <c r="L21" s="34">
        <v>0</v>
      </c>
      <c r="M21" s="7">
        <v>0</v>
      </c>
      <c r="N21" s="7">
        <v>0</v>
      </c>
      <c r="O21" s="32">
        <v>0</v>
      </c>
      <c r="P21">
        <f t="shared" si="1"/>
        <v>1</v>
      </c>
      <c r="Q21" t="b">
        <f t="shared" si="2"/>
        <v>1</v>
      </c>
    </row>
    <row r="22" spans="1:17" ht="21.75" customHeight="1" x14ac:dyDescent="0.25">
      <c r="A22" s="39" t="s">
        <v>9</v>
      </c>
      <c r="B22" s="7">
        <v>1</v>
      </c>
      <c r="C22" s="29">
        <v>0</v>
      </c>
      <c r="D22" s="30">
        <v>0</v>
      </c>
      <c r="E22" s="31">
        <v>0</v>
      </c>
      <c r="F22" s="7">
        <v>0</v>
      </c>
      <c r="G22" s="32">
        <v>0</v>
      </c>
      <c r="H22" s="30">
        <v>0</v>
      </c>
      <c r="I22" s="33">
        <v>0</v>
      </c>
      <c r="J22" s="30">
        <v>0</v>
      </c>
      <c r="K22" s="32">
        <v>0</v>
      </c>
      <c r="L22" s="34">
        <v>1</v>
      </c>
      <c r="M22" s="7">
        <v>0</v>
      </c>
      <c r="N22" s="7">
        <v>1</v>
      </c>
      <c r="O22" s="32">
        <v>0</v>
      </c>
      <c r="P22">
        <f t="shared" si="1"/>
        <v>1</v>
      </c>
      <c r="Q22" t="b">
        <f t="shared" si="2"/>
        <v>1</v>
      </c>
    </row>
    <row r="23" spans="1:17" ht="21.75" customHeight="1" x14ac:dyDescent="0.25">
      <c r="A23" s="39" t="s">
        <v>48</v>
      </c>
      <c r="B23" s="7">
        <v>1</v>
      </c>
      <c r="C23" s="29">
        <v>1</v>
      </c>
      <c r="D23" s="30">
        <v>1</v>
      </c>
      <c r="E23" s="31">
        <v>0</v>
      </c>
      <c r="F23" s="7">
        <v>1</v>
      </c>
      <c r="G23" s="32">
        <v>0</v>
      </c>
      <c r="H23" s="30">
        <v>0</v>
      </c>
      <c r="I23" s="33">
        <v>0</v>
      </c>
      <c r="J23" s="30">
        <v>0</v>
      </c>
      <c r="K23" s="32">
        <v>0</v>
      </c>
      <c r="L23" s="34">
        <v>0</v>
      </c>
      <c r="M23" s="7">
        <v>0</v>
      </c>
      <c r="N23" s="7">
        <v>0</v>
      </c>
      <c r="O23" s="32">
        <v>0</v>
      </c>
      <c r="P23">
        <f t="shared" si="1"/>
        <v>1</v>
      </c>
      <c r="Q23" t="b">
        <f t="shared" si="2"/>
        <v>1</v>
      </c>
    </row>
    <row r="24" spans="1:17" ht="21.75" customHeight="1" x14ac:dyDescent="0.25">
      <c r="A24" s="39" t="s">
        <v>45</v>
      </c>
      <c r="B24" s="7">
        <v>2</v>
      </c>
      <c r="C24" s="29">
        <v>0</v>
      </c>
      <c r="D24" s="30">
        <v>0</v>
      </c>
      <c r="E24" s="31">
        <v>0</v>
      </c>
      <c r="F24" s="7">
        <v>0</v>
      </c>
      <c r="G24" s="32">
        <v>0</v>
      </c>
      <c r="H24" s="30">
        <v>0</v>
      </c>
      <c r="I24" s="33">
        <v>0</v>
      </c>
      <c r="J24" s="30">
        <v>0</v>
      </c>
      <c r="K24" s="32">
        <v>0</v>
      </c>
      <c r="L24" s="34">
        <v>2</v>
      </c>
      <c r="M24" s="7">
        <v>0</v>
      </c>
      <c r="N24" s="7">
        <v>2</v>
      </c>
      <c r="O24" s="32">
        <v>0</v>
      </c>
      <c r="P24">
        <f t="shared" si="1"/>
        <v>2</v>
      </c>
      <c r="Q24" t="b">
        <f t="shared" si="2"/>
        <v>1</v>
      </c>
    </row>
    <row r="25" spans="1:17" ht="21.75" customHeight="1" x14ac:dyDescent="0.25">
      <c r="A25" s="39" t="s">
        <v>10</v>
      </c>
      <c r="B25" s="7">
        <v>1</v>
      </c>
      <c r="C25" s="29">
        <v>0</v>
      </c>
      <c r="D25" s="30">
        <v>0</v>
      </c>
      <c r="E25" s="31">
        <v>0</v>
      </c>
      <c r="F25" s="7">
        <v>0</v>
      </c>
      <c r="G25" s="32">
        <v>0</v>
      </c>
      <c r="H25" s="30">
        <v>0</v>
      </c>
      <c r="I25" s="33">
        <v>0</v>
      </c>
      <c r="J25" s="30">
        <v>0</v>
      </c>
      <c r="K25" s="32">
        <v>0</v>
      </c>
      <c r="L25" s="34">
        <v>1</v>
      </c>
      <c r="M25" s="7">
        <v>0</v>
      </c>
      <c r="N25" s="7">
        <v>0</v>
      </c>
      <c r="O25" s="32">
        <v>1</v>
      </c>
      <c r="P25">
        <f t="shared" si="1"/>
        <v>1</v>
      </c>
      <c r="Q25" t="b">
        <f t="shared" si="2"/>
        <v>1</v>
      </c>
    </row>
    <row r="26" spans="1:17" ht="21.75" customHeight="1" x14ac:dyDescent="0.25">
      <c r="N26" s="44" t="s">
        <v>55</v>
      </c>
      <c r="O26" s="44"/>
      <c r="P26" s="44"/>
      <c r="Q26" s="44"/>
    </row>
    <row r="27" spans="1:17" ht="24.75" customHeight="1" x14ac:dyDescent="0.25">
      <c r="A27" s="8" t="s">
        <v>35</v>
      </c>
      <c r="B27" t="s">
        <v>71</v>
      </c>
    </row>
    <row r="28" spans="1:17" ht="39" customHeight="1" x14ac:dyDescent="0.25">
      <c r="A28" s="8" t="s">
        <v>36</v>
      </c>
      <c r="B28" t="s">
        <v>61</v>
      </c>
      <c r="H28" s="62" t="s">
        <v>84</v>
      </c>
      <c r="I28" s="62"/>
      <c r="J28" s="60">
        <f>F4+I4+N4</f>
        <v>97</v>
      </c>
    </row>
    <row r="29" spans="1:17" ht="44.25" customHeight="1" x14ac:dyDescent="0.25">
      <c r="A29" s="8" t="s">
        <v>37</v>
      </c>
      <c r="B29" t="s">
        <v>62</v>
      </c>
      <c r="H29" s="62" t="s">
        <v>85</v>
      </c>
      <c r="I29" s="62"/>
      <c r="J29" s="60">
        <f>G4+K4+O4</f>
        <v>19</v>
      </c>
    </row>
    <row r="30" spans="1:17" ht="48.75" customHeight="1" x14ac:dyDescent="0.25">
      <c r="A30" s="8" t="s">
        <v>38</v>
      </c>
      <c r="B30" t="s">
        <v>63</v>
      </c>
      <c r="H30" s="62" t="s">
        <v>86</v>
      </c>
      <c r="I30" s="62"/>
      <c r="J30" s="60">
        <f>E4+M4</f>
        <v>15</v>
      </c>
    </row>
    <row r="32" spans="1:17" ht="47.25" customHeight="1" x14ac:dyDescent="0.25">
      <c r="A32" s="45" t="s">
        <v>54</v>
      </c>
    </row>
  </sheetData>
  <mergeCells count="8">
    <mergeCell ref="H30:I30"/>
    <mergeCell ref="H28:I28"/>
    <mergeCell ref="H29:I29"/>
    <mergeCell ref="C1:O1"/>
    <mergeCell ref="D2:G2"/>
    <mergeCell ref="H2:I2"/>
    <mergeCell ref="J2:K2"/>
    <mergeCell ref="L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2024-07-30T01:39:56Z</dcterms:modified>
</cp:coreProperties>
</file>